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속가능+\2024년\지속가능발전사업\단위사업\공공기관SDGs실천_탄소중립\온실가스진단자료\스무숲성당\"/>
    </mc:Choice>
  </mc:AlternateContent>
  <xr:revisionPtr revIDLastSave="0" documentId="13_ncr:1_{EDED3941-33FB-4A5A-A785-D5010673DC17}" xr6:coauthVersionLast="36" xr6:coauthVersionMax="36" xr10:uidLastSave="{00000000-0000-0000-0000-000000000000}"/>
  <bookViews>
    <workbookView xWindow="0" yWindow="0" windowWidth="20490" windowHeight="7380" xr2:uid="{D6F6F5A3-BF8E-4CD9-A35D-AE8A6FBA8E72}"/>
  </bookViews>
  <sheets>
    <sheet name="2021년" sheetId="1" r:id="rId1"/>
    <sheet name="2022년" sheetId="2" r:id="rId2"/>
    <sheet name="2023년" sheetId="3" r:id="rId3"/>
    <sheet name="2024년" sheetId="4" r:id="rId4"/>
    <sheet name="2025년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4" i="4" l="1"/>
  <c r="F35" i="4"/>
  <c r="F36" i="4"/>
  <c r="F37" i="4"/>
  <c r="F38" i="4"/>
  <c r="F39" i="4"/>
  <c r="F40" i="4"/>
  <c r="F41" i="4"/>
  <c r="F42" i="4"/>
  <c r="F33" i="4"/>
  <c r="D42" i="4"/>
  <c r="D41" i="4"/>
  <c r="D40" i="4"/>
  <c r="D39" i="4"/>
  <c r="D38" i="4"/>
  <c r="D37" i="4"/>
  <c r="D36" i="4"/>
  <c r="D35" i="4"/>
  <c r="D34" i="4"/>
  <c r="D33" i="4"/>
  <c r="E45" i="4"/>
  <c r="D27" i="4"/>
  <c r="D26" i="4"/>
  <c r="F26" i="4" s="1"/>
  <c r="D25" i="4"/>
  <c r="F25" i="4" s="1"/>
  <c r="D24" i="4"/>
  <c r="F24" i="4" s="1"/>
  <c r="D23" i="4"/>
  <c r="F23" i="4" s="1"/>
  <c r="D22" i="4"/>
  <c r="D21" i="4"/>
  <c r="F21" i="4" s="1"/>
  <c r="D20" i="4"/>
  <c r="F20" i="4" s="1"/>
  <c r="D19" i="4"/>
  <c r="F19" i="4" s="1"/>
  <c r="D18" i="4"/>
  <c r="D30" i="4" s="1"/>
  <c r="D3" i="4"/>
  <c r="C45" i="4"/>
  <c r="E30" i="4"/>
  <c r="C30" i="4"/>
  <c r="F27" i="4"/>
  <c r="E15" i="4"/>
  <c r="C15" i="4"/>
  <c r="F3" i="4"/>
  <c r="E45" i="3"/>
  <c r="C45" i="3"/>
  <c r="D44" i="3"/>
  <c r="D43" i="3"/>
  <c r="D42" i="3"/>
  <c r="D41" i="3"/>
  <c r="D40" i="3"/>
  <c r="D39" i="3"/>
  <c r="D38" i="3"/>
  <c r="D37" i="3"/>
  <c r="D36" i="3"/>
  <c r="D35" i="3"/>
  <c r="F35" i="3" s="1"/>
  <c r="D34" i="3"/>
  <c r="F34" i="3" s="1"/>
  <c r="D33" i="3"/>
  <c r="D45" i="3" s="1"/>
  <c r="F45" i="3" s="1"/>
  <c r="F30" i="3"/>
  <c r="F19" i="3"/>
  <c r="F20" i="3"/>
  <c r="F21" i="3"/>
  <c r="F22" i="3"/>
  <c r="F23" i="3"/>
  <c r="F24" i="3"/>
  <c r="F25" i="3"/>
  <c r="F26" i="3"/>
  <c r="F27" i="3"/>
  <c r="F28" i="3"/>
  <c r="F29" i="3"/>
  <c r="E30" i="3"/>
  <c r="C30" i="3"/>
  <c r="D29" i="3"/>
  <c r="D28" i="3"/>
  <c r="D27" i="3"/>
  <c r="D26" i="3"/>
  <c r="D25" i="3"/>
  <c r="D24" i="3"/>
  <c r="D23" i="3"/>
  <c r="D22" i="3"/>
  <c r="D21" i="3"/>
  <c r="D20" i="3"/>
  <c r="D19" i="3"/>
  <c r="D18" i="3"/>
  <c r="D30" i="3" s="1"/>
  <c r="E15" i="3"/>
  <c r="C15" i="3"/>
  <c r="D14" i="3"/>
  <c r="D13" i="3"/>
  <c r="D12" i="3"/>
  <c r="D11" i="3"/>
  <c r="D10" i="3"/>
  <c r="D9" i="3"/>
  <c r="D8" i="3"/>
  <c r="F8" i="3" s="1"/>
  <c r="D7" i="3"/>
  <c r="F7" i="3" s="1"/>
  <c r="D6" i="3"/>
  <c r="F6" i="3" s="1"/>
  <c r="D5" i="3"/>
  <c r="F5" i="3" s="1"/>
  <c r="D4" i="3"/>
  <c r="D3" i="3"/>
  <c r="D15" i="3" s="1"/>
  <c r="F15" i="3" s="1"/>
  <c r="F44" i="3"/>
  <c r="F43" i="3"/>
  <c r="F42" i="3"/>
  <c r="F41" i="3"/>
  <c r="F40" i="3"/>
  <c r="F39" i="3"/>
  <c r="F38" i="3"/>
  <c r="F37" i="3"/>
  <c r="F36" i="3"/>
  <c r="F14" i="3"/>
  <c r="F13" i="3"/>
  <c r="F12" i="3"/>
  <c r="F11" i="3"/>
  <c r="F10" i="3"/>
  <c r="F9" i="3"/>
  <c r="E45" i="2"/>
  <c r="C45" i="2"/>
  <c r="D44" i="2"/>
  <c r="D43" i="2"/>
  <c r="D42" i="2"/>
  <c r="D41" i="2"/>
  <c r="D40" i="2"/>
  <c r="D39" i="2"/>
  <c r="D38" i="2"/>
  <c r="D37" i="2"/>
  <c r="D36" i="2"/>
  <c r="D35" i="2"/>
  <c r="D34" i="2"/>
  <c r="F34" i="2" s="1"/>
  <c r="D33" i="2"/>
  <c r="D45" i="2" s="1"/>
  <c r="F45" i="2" s="1"/>
  <c r="F19" i="2"/>
  <c r="F20" i="2"/>
  <c r="F21" i="2"/>
  <c r="F22" i="2"/>
  <c r="F23" i="2"/>
  <c r="F24" i="2"/>
  <c r="F25" i="2"/>
  <c r="F26" i="2"/>
  <c r="F28" i="2"/>
  <c r="F29" i="2"/>
  <c r="F30" i="2"/>
  <c r="F18" i="2"/>
  <c r="E30" i="2"/>
  <c r="C30" i="2"/>
  <c r="D29" i="2"/>
  <c r="D28" i="2"/>
  <c r="D26" i="2"/>
  <c r="D25" i="2"/>
  <c r="D24" i="2"/>
  <c r="D23" i="2"/>
  <c r="D22" i="2"/>
  <c r="D21" i="2"/>
  <c r="D20" i="2"/>
  <c r="D19" i="2"/>
  <c r="D18" i="2"/>
  <c r="D30" i="2" s="1"/>
  <c r="E15" i="2"/>
  <c r="C15" i="2"/>
  <c r="D14" i="2"/>
  <c r="D13" i="2"/>
  <c r="D12" i="2"/>
  <c r="D11" i="2"/>
  <c r="D10" i="2"/>
  <c r="F10" i="2" s="1"/>
  <c r="D9" i="2"/>
  <c r="D8" i="2"/>
  <c r="D7" i="2"/>
  <c r="D6" i="2"/>
  <c r="F6" i="2" s="1"/>
  <c r="D5" i="2"/>
  <c r="F5" i="2" s="1"/>
  <c r="D4" i="2"/>
  <c r="F4" i="2" s="1"/>
  <c r="D3" i="2"/>
  <c r="F44" i="2"/>
  <c r="F43" i="2"/>
  <c r="F42" i="2"/>
  <c r="F41" i="2"/>
  <c r="F40" i="2"/>
  <c r="F39" i="2"/>
  <c r="F38" i="2"/>
  <c r="F37" i="2"/>
  <c r="F36" i="2"/>
  <c r="F35" i="2"/>
  <c r="F14" i="2"/>
  <c r="F13" i="2"/>
  <c r="F12" i="2"/>
  <c r="F11" i="2"/>
  <c r="F9" i="2"/>
  <c r="F8" i="2"/>
  <c r="F7" i="2"/>
  <c r="F34" i="1"/>
  <c r="F35" i="1"/>
  <c r="F36" i="1"/>
  <c r="F37" i="1"/>
  <c r="F38" i="1"/>
  <c r="F39" i="1"/>
  <c r="F40" i="1"/>
  <c r="F41" i="1"/>
  <c r="F42" i="1"/>
  <c r="F43" i="1"/>
  <c r="F44" i="1"/>
  <c r="F45" i="1"/>
  <c r="F33" i="1"/>
  <c r="E45" i="1"/>
  <c r="C45" i="1"/>
  <c r="D44" i="1"/>
  <c r="D43" i="1"/>
  <c r="D42" i="1"/>
  <c r="D41" i="1"/>
  <c r="D40" i="1"/>
  <c r="D39" i="1"/>
  <c r="D38" i="1"/>
  <c r="D37" i="1"/>
  <c r="D36" i="1"/>
  <c r="D35" i="1"/>
  <c r="D34" i="1"/>
  <c r="D33" i="1"/>
  <c r="D45" i="1" s="1"/>
  <c r="C30" i="1"/>
  <c r="D29" i="1"/>
  <c r="D28" i="1"/>
  <c r="F28" i="1" s="1"/>
  <c r="D25" i="1"/>
  <c r="F25" i="1" s="1"/>
  <c r="D22" i="1"/>
  <c r="F22" i="1" s="1"/>
  <c r="D21" i="1"/>
  <c r="F21" i="1" s="1"/>
  <c r="D20" i="1"/>
  <c r="F20" i="1" s="1"/>
  <c r="D19" i="1"/>
  <c r="F19" i="1" s="1"/>
  <c r="E30" i="1"/>
  <c r="F29" i="1"/>
  <c r="F4" i="1"/>
  <c r="F5" i="1"/>
  <c r="F6" i="1"/>
  <c r="F7" i="1"/>
  <c r="F8" i="1"/>
  <c r="F9" i="1"/>
  <c r="F10" i="1"/>
  <c r="F11" i="1"/>
  <c r="F12" i="1"/>
  <c r="F13" i="1"/>
  <c r="F14" i="1"/>
  <c r="F15" i="1"/>
  <c r="F3" i="1"/>
  <c r="E15" i="1"/>
  <c r="C15" i="1"/>
  <c r="D14" i="1"/>
  <c r="D13" i="1"/>
  <c r="D12" i="1"/>
  <c r="D11" i="1"/>
  <c r="D10" i="1"/>
  <c r="D9" i="1"/>
  <c r="D8" i="1"/>
  <c r="D7" i="1"/>
  <c r="D6" i="1"/>
  <c r="D5" i="1"/>
  <c r="D4" i="1"/>
  <c r="D3" i="1"/>
  <c r="D15" i="1" s="1"/>
  <c r="F18" i="4" l="1"/>
  <c r="D15" i="4"/>
  <c r="F15" i="4" s="1"/>
  <c r="F22" i="4"/>
  <c r="F30" i="4" s="1"/>
  <c r="D45" i="4"/>
  <c r="F45" i="4" s="1"/>
  <c r="F18" i="3"/>
  <c r="F3" i="3"/>
  <c r="F33" i="3"/>
  <c r="F4" i="3"/>
  <c r="D15" i="2"/>
  <c r="F15" i="2" s="1"/>
  <c r="F33" i="2"/>
  <c r="F3" i="2"/>
  <c r="D30" i="1"/>
  <c r="F30" i="1" s="1"/>
</calcChain>
</file>

<file path=xl/sharedStrings.xml><?xml version="1.0" encoding="utf-8"?>
<sst xmlns="http://schemas.openxmlformats.org/spreadsheetml/2006/main" count="305" uniqueCount="73">
  <si>
    <t>사용년월</t>
  </si>
  <si>
    <t>온실가스 배출량(kgCO2eq)</t>
  </si>
  <si>
    <t>국가탄소배출계수</t>
    <phoneticPr fontId="1" type="noConversion"/>
  </si>
  <si>
    <t>가스</t>
    <phoneticPr fontId="1" type="noConversion"/>
  </si>
  <si>
    <t>사제관</t>
    <phoneticPr fontId="1" type="noConversion"/>
  </si>
  <si>
    <t>2025년 1월</t>
    <phoneticPr fontId="1" type="noConversion"/>
  </si>
  <si>
    <t>2025년 2월</t>
  </si>
  <si>
    <t>2025년 3월</t>
  </si>
  <si>
    <t>2025년 4월</t>
  </si>
  <si>
    <t>2025년 5월</t>
  </si>
  <si>
    <t>2025년 6월</t>
  </si>
  <si>
    <t>2025년 7월</t>
  </si>
  <si>
    <t>2025년 8월</t>
  </si>
  <si>
    <t>2025년 9월</t>
  </si>
  <si>
    <t>2025년 10월</t>
  </si>
  <si>
    <t>2025년 11월</t>
  </si>
  <si>
    <t>2025년 12월</t>
  </si>
  <si>
    <t>계</t>
    <phoneticPr fontId="1" type="noConversion"/>
  </si>
  <si>
    <t>2021년 1월</t>
    <phoneticPr fontId="1" type="noConversion"/>
  </si>
  <si>
    <t>2021년 2월</t>
  </si>
  <si>
    <t>2021년 3월</t>
  </si>
  <si>
    <t>2021년 4월</t>
  </si>
  <si>
    <t>2021년 5월</t>
  </si>
  <si>
    <t>2021년 6월</t>
  </si>
  <si>
    <t>2021년 7월</t>
  </si>
  <si>
    <t>2021년 8월</t>
  </si>
  <si>
    <t>2021년 9월</t>
  </si>
  <si>
    <t>2021년 10월</t>
  </si>
  <si>
    <t>2021년 11월</t>
  </si>
  <si>
    <t>2021년 12월</t>
  </si>
  <si>
    <t>2022년 1월</t>
    <phoneticPr fontId="1" type="noConversion"/>
  </si>
  <si>
    <t>2022년 2월</t>
  </si>
  <si>
    <t>2022년 3월</t>
  </si>
  <si>
    <t>2022년 4월</t>
  </si>
  <si>
    <t>2022년 5월</t>
  </si>
  <si>
    <t>2022년 6월</t>
  </si>
  <si>
    <t>2022년 7월</t>
  </si>
  <si>
    <t>2022년 8월</t>
  </si>
  <si>
    <t>2022년 9월</t>
  </si>
  <si>
    <t>2022년 10월</t>
  </si>
  <si>
    <t>2022년 11월</t>
  </si>
  <si>
    <t>2022년 12월</t>
  </si>
  <si>
    <t>2023년 1월</t>
    <phoneticPr fontId="1" type="noConversion"/>
  </si>
  <si>
    <t>2023년 2월</t>
  </si>
  <si>
    <t>2023년 3월</t>
  </si>
  <si>
    <t>2023년 4월</t>
  </si>
  <si>
    <t>2023년 5월</t>
  </si>
  <si>
    <t>2023년 6월</t>
  </si>
  <si>
    <t>2023년 7월</t>
  </si>
  <si>
    <t>2023년 8월</t>
  </si>
  <si>
    <t>2023년 9월</t>
  </si>
  <si>
    <t>2023년 10월</t>
  </si>
  <si>
    <t>2023년 11월</t>
  </si>
  <si>
    <t>2023년 12월</t>
  </si>
  <si>
    <t>2024년 1월</t>
    <phoneticPr fontId="1" type="noConversion"/>
  </si>
  <si>
    <t>2024년 2월</t>
  </si>
  <si>
    <t>2024년 3월</t>
  </si>
  <si>
    <t>2024년 4월</t>
  </si>
  <si>
    <t>2024년 5월</t>
  </si>
  <si>
    <t>2024년 6월</t>
  </si>
  <si>
    <t>2024년 7월</t>
  </si>
  <si>
    <t>2024년 8월</t>
  </si>
  <si>
    <t>2024년 9월</t>
  </si>
  <si>
    <t>2024년 10월</t>
  </si>
  <si>
    <t>2024년 11월</t>
  </si>
  <si>
    <t>2024년 12월</t>
  </si>
  <si>
    <t>사용량(MEJ)</t>
    <phoneticPr fontId="1" type="noConversion"/>
  </si>
  <si>
    <t>사용량(m3)</t>
    <phoneticPr fontId="1" type="noConversion"/>
  </si>
  <si>
    <t>MEJ/42.709</t>
    <phoneticPr fontId="1" type="noConversion"/>
  </si>
  <si>
    <t>교육관</t>
    <phoneticPr fontId="1" type="noConversion"/>
  </si>
  <si>
    <t>가스요금(원)</t>
    <phoneticPr fontId="3" type="noConversion"/>
  </si>
  <si>
    <t>수녀원</t>
    <phoneticPr fontId="1" type="noConversion"/>
  </si>
  <si>
    <t>m3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</si>
</sst>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);[Red]\(0\)"/>
    <numFmt numFmtId="177" formatCode="#,##0_);[Red]\(#,##0\)"/>
    <numFmt numFmtId="178" formatCode="#,##0.0000_ "/>
    <numFmt numFmtId="179" formatCode="#,##0.0000_);[Red]\(#,##0.0000\)"/>
    <numFmt numFmtId="180" formatCode="0.0"/>
    <numFmt numFmtId="181" formatCode="#,##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9DAF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78" fontId="4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79" fontId="0" fillId="0" borderId="1" xfId="0" applyNumberFormat="1" applyFont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9" fontId="0" fillId="5" borderId="1" xfId="0" applyNumberFormat="1" applyFont="1" applyFill="1" applyBorder="1" applyAlignment="1">
      <alignment horizontal="center" vertical="center"/>
    </xf>
    <xf numFmtId="177" fontId="0" fillId="5" borderId="1" xfId="0" applyNumberFormat="1" applyFont="1" applyFill="1" applyBorder="1" applyAlignment="1">
      <alignment horizontal="center" vertical="center"/>
    </xf>
    <xf numFmtId="180" fontId="0" fillId="5" borderId="1" xfId="0" applyNumberFormat="1" applyFont="1" applyFill="1" applyBorder="1" applyAlignment="1">
      <alignment horizontal="center" vertical="center"/>
    </xf>
    <xf numFmtId="180" fontId="5" fillId="6" borderId="1" xfId="0" applyNumberFormat="1" applyFont="1" applyFill="1" applyBorder="1" applyAlignment="1">
      <alignment horizontal="center"/>
    </xf>
    <xf numFmtId="178" fontId="4" fillId="3" borderId="1" xfId="0" applyNumberFormat="1" applyFont="1" applyFill="1" applyBorder="1" applyAlignment="1">
      <alignment horizontal="center" vertical="center"/>
    </xf>
    <xf numFmtId="178" fontId="0" fillId="0" borderId="1" xfId="0" applyNumberFormat="1" applyFont="1" applyBorder="1" applyAlignment="1">
      <alignment horizontal="center" vertical="center"/>
    </xf>
    <xf numFmtId="178" fontId="0" fillId="0" borderId="0" xfId="0" applyNumberFormat="1" applyFont="1" applyAlignment="1">
      <alignment horizontal="center" vertical="center"/>
    </xf>
    <xf numFmtId="178" fontId="0" fillId="5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81" fontId="0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3494C-8760-4215-B35C-59EFD77DA22A}">
  <dimension ref="A2:I45"/>
  <sheetViews>
    <sheetView tabSelected="1" workbookViewId="0">
      <selection activeCell="K34" sqref="K34"/>
    </sheetView>
  </sheetViews>
  <sheetFormatPr defaultRowHeight="16.5"/>
  <cols>
    <col min="1" max="1" width="7.125" style="9" bestFit="1" customWidth="1"/>
    <col min="2" max="2" width="12.125" style="9" bestFit="1" customWidth="1"/>
    <col min="3" max="3" width="12.125" style="9" customWidth="1"/>
    <col min="4" max="4" width="11.125" style="9" bestFit="1" customWidth="1"/>
    <col min="5" max="5" width="12.375" style="9" bestFit="1" customWidth="1"/>
    <col min="6" max="6" width="26.125" style="19" bestFit="1" customWidth="1"/>
    <col min="7" max="7" width="9" style="9"/>
    <col min="8" max="8" width="5.25" style="9" bestFit="1" customWidth="1"/>
    <col min="9" max="9" width="17.25" style="9" bestFit="1" customWidth="1"/>
    <col min="10" max="16384" width="9" style="9"/>
  </cols>
  <sheetData>
    <row r="2" spans="1:9">
      <c r="A2" s="8" t="s">
        <v>4</v>
      </c>
      <c r="B2" s="1" t="s">
        <v>0</v>
      </c>
      <c r="C2" s="1" t="s">
        <v>66</v>
      </c>
      <c r="D2" s="2" t="s">
        <v>67</v>
      </c>
      <c r="E2" s="3" t="s">
        <v>70</v>
      </c>
      <c r="F2" s="17" t="s">
        <v>1</v>
      </c>
      <c r="H2" s="4"/>
      <c r="I2" s="5" t="s">
        <v>2</v>
      </c>
    </row>
    <row r="3" spans="1:9">
      <c r="B3" s="12" t="s">
        <v>18</v>
      </c>
      <c r="C3" s="13">
        <v>26764.346099999999</v>
      </c>
      <c r="D3" s="16">
        <f t="shared" ref="D3:D14" si="0">C3/42.709</f>
        <v>626.6675899693272</v>
      </c>
      <c r="E3" s="14">
        <v>753750</v>
      </c>
      <c r="F3" s="18">
        <f>D3*2.18</f>
        <v>1366.1353461331335</v>
      </c>
      <c r="H3" s="11" t="s">
        <v>3</v>
      </c>
      <c r="I3" s="11">
        <v>2.1800000000000002</v>
      </c>
    </row>
    <row r="4" spans="1:9">
      <c r="B4" s="12" t="s">
        <v>19</v>
      </c>
      <c r="C4" s="13">
        <v>29070.9097</v>
      </c>
      <c r="D4" s="16">
        <f t="shared" si="0"/>
        <v>680.67408977030595</v>
      </c>
      <c r="E4" s="14">
        <v>512570</v>
      </c>
      <c r="F4" s="18">
        <f t="shared" ref="F4:F15" si="1">D4*2.18</f>
        <v>1483.8695156992671</v>
      </c>
    </row>
    <row r="5" spans="1:9">
      <c r="B5" s="12" t="s">
        <v>20</v>
      </c>
      <c r="C5" s="13">
        <v>24668.748</v>
      </c>
      <c r="D5" s="16">
        <f t="shared" si="0"/>
        <v>577.60069306235209</v>
      </c>
      <c r="E5" s="14">
        <v>456920</v>
      </c>
      <c r="F5" s="18">
        <f t="shared" si="1"/>
        <v>1259.1695108759277</v>
      </c>
      <c r="H5" s="21" t="s">
        <v>72</v>
      </c>
      <c r="I5" s="21" t="s">
        <v>68</v>
      </c>
    </row>
    <row r="6" spans="1:9">
      <c r="B6" s="12" t="s">
        <v>21</v>
      </c>
      <c r="C6" s="13">
        <v>16405.3946</v>
      </c>
      <c r="D6" s="16">
        <f t="shared" si="0"/>
        <v>384.12031656091216</v>
      </c>
      <c r="E6" s="14">
        <v>322890</v>
      </c>
      <c r="F6" s="18">
        <f t="shared" si="1"/>
        <v>837.3822901027886</v>
      </c>
    </row>
    <row r="7" spans="1:9">
      <c r="B7" s="12" t="s">
        <v>22</v>
      </c>
      <c r="C7" s="13">
        <v>6821.5742</v>
      </c>
      <c r="D7" s="16">
        <f t="shared" si="0"/>
        <v>159.72217097098971</v>
      </c>
      <c r="E7" s="14">
        <v>135870</v>
      </c>
      <c r="F7" s="18">
        <f t="shared" si="1"/>
        <v>348.19433271675757</v>
      </c>
    </row>
    <row r="8" spans="1:9">
      <c r="B8" s="12" t="s">
        <v>23</v>
      </c>
      <c r="C8" s="13">
        <v>6203.4408000000003</v>
      </c>
      <c r="D8" s="16">
        <f t="shared" si="0"/>
        <v>145.24902947856424</v>
      </c>
      <c r="E8" s="14">
        <v>116160</v>
      </c>
      <c r="F8" s="18">
        <f t="shared" si="1"/>
        <v>316.64288426327005</v>
      </c>
    </row>
    <row r="9" spans="1:9">
      <c r="B9" s="12" t="s">
        <v>24</v>
      </c>
      <c r="C9" s="13">
        <v>1445.3824</v>
      </c>
      <c r="D9" s="16">
        <f t="shared" si="0"/>
        <v>33.842571823269097</v>
      </c>
      <c r="E9" s="14">
        <v>27960</v>
      </c>
      <c r="F9" s="18">
        <f t="shared" si="1"/>
        <v>73.776806574726635</v>
      </c>
    </row>
    <row r="10" spans="1:9">
      <c r="B10" s="12" t="s">
        <v>25</v>
      </c>
      <c r="C10" s="13">
        <v>805.40329999999994</v>
      </c>
      <c r="D10" s="16">
        <f t="shared" si="0"/>
        <v>18.857929242080122</v>
      </c>
      <c r="E10" s="14">
        <v>16100</v>
      </c>
      <c r="F10" s="18">
        <f t="shared" si="1"/>
        <v>41.110285747734672</v>
      </c>
    </row>
    <row r="11" spans="1:9">
      <c r="B11" s="12" t="s">
        <v>26</v>
      </c>
      <c r="C11" s="13">
        <v>888.94770000000005</v>
      </c>
      <c r="D11" s="16">
        <f t="shared" si="0"/>
        <v>20.81406026832752</v>
      </c>
      <c r="E11" s="14">
        <v>18830</v>
      </c>
      <c r="F11" s="18">
        <f t="shared" si="1"/>
        <v>45.374651384953999</v>
      </c>
    </row>
    <row r="12" spans="1:9">
      <c r="B12" s="12" t="s">
        <v>27</v>
      </c>
      <c r="C12" s="13">
        <v>2829.8226</v>
      </c>
      <c r="D12" s="16">
        <f t="shared" si="0"/>
        <v>66.258226603292044</v>
      </c>
      <c r="E12" s="14">
        <v>63630</v>
      </c>
      <c r="F12" s="18">
        <f t="shared" si="1"/>
        <v>144.44293399517667</v>
      </c>
    </row>
    <row r="13" spans="1:9">
      <c r="B13" s="12" t="s">
        <v>28</v>
      </c>
      <c r="C13" s="13">
        <v>10496.3194</v>
      </c>
      <c r="D13" s="16">
        <f t="shared" si="0"/>
        <v>245.76364232363201</v>
      </c>
      <c r="E13" s="14">
        <v>240550</v>
      </c>
      <c r="F13" s="18">
        <f t="shared" si="1"/>
        <v>535.76474026551784</v>
      </c>
    </row>
    <row r="14" spans="1:9">
      <c r="B14" s="12" t="s">
        <v>29</v>
      </c>
      <c r="C14" s="13">
        <v>15879.673500000001</v>
      </c>
      <c r="D14" s="16">
        <f t="shared" si="0"/>
        <v>371.81094148774264</v>
      </c>
      <c r="E14" s="14">
        <v>408870</v>
      </c>
      <c r="F14" s="18">
        <f t="shared" si="1"/>
        <v>810.547852443279</v>
      </c>
    </row>
    <row r="15" spans="1:9">
      <c r="B15" s="12" t="s">
        <v>17</v>
      </c>
      <c r="C15" s="13">
        <f>SUM(C3:C14)</f>
        <v>142279.96230000001</v>
      </c>
      <c r="D15" s="15">
        <f>SUM(D3:D14)</f>
        <v>3331.3812615607949</v>
      </c>
      <c r="E15" s="14">
        <f>SUM(E4:E14)</f>
        <v>2320350</v>
      </c>
      <c r="F15" s="18">
        <f t="shared" si="1"/>
        <v>7262.4111502025335</v>
      </c>
    </row>
    <row r="17" spans="1:6">
      <c r="A17" s="8" t="s">
        <v>69</v>
      </c>
      <c r="B17" s="1" t="s">
        <v>0</v>
      </c>
      <c r="C17" s="1" t="s">
        <v>66</v>
      </c>
      <c r="D17" s="2" t="s">
        <v>67</v>
      </c>
      <c r="E17" s="3" t="s">
        <v>70</v>
      </c>
      <c r="F17" s="17" t="s">
        <v>1</v>
      </c>
    </row>
    <row r="18" spans="1:6">
      <c r="B18" s="12" t="s">
        <v>18</v>
      </c>
      <c r="C18" s="13"/>
      <c r="D18" s="16"/>
      <c r="E18" s="14"/>
      <c r="F18" s="20"/>
    </row>
    <row r="19" spans="1:6">
      <c r="B19" s="12" t="s">
        <v>19</v>
      </c>
      <c r="C19" s="13">
        <v>5523.0447000000004</v>
      </c>
      <c r="D19" s="16">
        <f t="shared" ref="D19:D29" si="2">C19/42.709</f>
        <v>129.31805240113326</v>
      </c>
      <c r="E19" s="14">
        <v>512570</v>
      </c>
      <c r="F19" s="20">
        <f t="shared" ref="F19:F30" si="3">D19*2.18</f>
        <v>281.91335423447055</v>
      </c>
    </row>
    <row r="20" spans="1:6">
      <c r="B20" s="12" t="s">
        <v>20</v>
      </c>
      <c r="C20" s="13">
        <v>3354.2703000000001</v>
      </c>
      <c r="D20" s="16">
        <f t="shared" si="2"/>
        <v>78.537785946755946</v>
      </c>
      <c r="E20" s="14">
        <v>456920</v>
      </c>
      <c r="F20" s="20">
        <f t="shared" si="3"/>
        <v>171.21237336392798</v>
      </c>
    </row>
    <row r="21" spans="1:6">
      <c r="B21" s="12" t="s">
        <v>21</v>
      </c>
      <c r="C21" s="13">
        <v>892.52139999999997</v>
      </c>
      <c r="D21" s="16">
        <f t="shared" si="2"/>
        <v>20.897735840221028</v>
      </c>
      <c r="E21" s="14">
        <v>322890</v>
      </c>
      <c r="F21" s="20">
        <f t="shared" si="3"/>
        <v>45.557064131681841</v>
      </c>
    </row>
    <row r="22" spans="1:6">
      <c r="B22" s="12" t="s">
        <v>22</v>
      </c>
      <c r="C22" s="13">
        <v>213.17410000000001</v>
      </c>
      <c r="D22" s="16">
        <f t="shared" si="2"/>
        <v>4.9913156477557425</v>
      </c>
      <c r="E22" s="14">
        <v>135870</v>
      </c>
      <c r="F22" s="20">
        <f t="shared" si="3"/>
        <v>10.881068112107519</v>
      </c>
    </row>
    <row r="23" spans="1:6">
      <c r="B23" s="12" t="s">
        <v>23</v>
      </c>
      <c r="C23" s="13"/>
      <c r="D23" s="16"/>
      <c r="E23" s="14">
        <v>116160</v>
      </c>
      <c r="F23" s="20"/>
    </row>
    <row r="24" spans="1:6">
      <c r="B24" s="12" t="s">
        <v>24</v>
      </c>
      <c r="C24" s="13"/>
      <c r="D24" s="16"/>
      <c r="E24" s="14">
        <v>27960</v>
      </c>
      <c r="F24" s="20"/>
    </row>
    <row r="25" spans="1:6">
      <c r="B25" s="12" t="s">
        <v>25</v>
      </c>
      <c r="C25" s="13">
        <v>42.389600000000002</v>
      </c>
      <c r="D25" s="16">
        <f t="shared" si="2"/>
        <v>0.9925214825914912</v>
      </c>
      <c r="E25" s="14">
        <v>16100</v>
      </c>
      <c r="F25" s="20">
        <f t="shared" si="3"/>
        <v>2.163696832049451</v>
      </c>
    </row>
    <row r="26" spans="1:6">
      <c r="B26" s="12" t="s">
        <v>26</v>
      </c>
      <c r="C26" s="13"/>
      <c r="D26" s="16"/>
      <c r="E26" s="14">
        <v>18830</v>
      </c>
      <c r="F26" s="20"/>
    </row>
    <row r="27" spans="1:6">
      <c r="B27" s="12" t="s">
        <v>27</v>
      </c>
      <c r="C27" s="13"/>
      <c r="D27" s="16"/>
      <c r="E27" s="14">
        <v>63630</v>
      </c>
      <c r="F27" s="20"/>
    </row>
    <row r="28" spans="1:6">
      <c r="B28" s="12" t="s">
        <v>28</v>
      </c>
      <c r="C28" s="13">
        <v>592.53409999999997</v>
      </c>
      <c r="D28" s="16">
        <f t="shared" si="2"/>
        <v>13.873752604837387</v>
      </c>
      <c r="E28" s="14">
        <v>240550</v>
      </c>
      <c r="F28" s="20">
        <f t="shared" si="3"/>
        <v>30.244780678545506</v>
      </c>
    </row>
    <row r="29" spans="1:6">
      <c r="B29" s="12" t="s">
        <v>29</v>
      </c>
      <c r="C29" s="13">
        <v>550.49530000000004</v>
      </c>
      <c r="D29" s="16">
        <f t="shared" si="2"/>
        <v>12.889444847690182</v>
      </c>
      <c r="E29" s="14">
        <v>408870</v>
      </c>
      <c r="F29" s="20">
        <f t="shared" si="3"/>
        <v>28.0989897679646</v>
      </c>
    </row>
    <row r="30" spans="1:6">
      <c r="B30" s="12" t="s">
        <v>17</v>
      </c>
      <c r="C30" s="13">
        <f>SUM(C18:C29)</f>
        <v>11168.429500000002</v>
      </c>
      <c r="D30" s="15">
        <f>SUM(D18:D29)</f>
        <v>261.50060877098502</v>
      </c>
      <c r="E30" s="14">
        <f>SUM(E19:E29)</f>
        <v>2320350</v>
      </c>
      <c r="F30" s="20">
        <f t="shared" si="3"/>
        <v>570.07132712074736</v>
      </c>
    </row>
    <row r="32" spans="1:6">
      <c r="A32" s="8" t="s">
        <v>71</v>
      </c>
      <c r="B32" s="1" t="s">
        <v>0</v>
      </c>
      <c r="C32" s="1" t="s">
        <v>66</v>
      </c>
      <c r="D32" s="2" t="s">
        <v>67</v>
      </c>
      <c r="E32" s="3" t="s">
        <v>70</v>
      </c>
      <c r="F32" s="17" t="s">
        <v>1</v>
      </c>
    </row>
    <row r="33" spans="2:6">
      <c r="B33" s="12" t="s">
        <v>18</v>
      </c>
      <c r="C33" s="13">
        <v>14086.944100000001</v>
      </c>
      <c r="D33" s="16">
        <f t="shared" ref="D33:D44" si="4">C33/42.709</f>
        <v>329.83549368985456</v>
      </c>
      <c r="E33" s="14">
        <v>369720</v>
      </c>
      <c r="F33" s="18">
        <f>D33*2.18</f>
        <v>719.04137624388295</v>
      </c>
    </row>
    <row r="34" spans="2:6">
      <c r="B34" s="12" t="s">
        <v>19</v>
      </c>
      <c r="C34" s="13">
        <v>20165.5353</v>
      </c>
      <c r="D34" s="16">
        <f t="shared" si="4"/>
        <v>472.16126109250973</v>
      </c>
      <c r="E34" s="14">
        <v>355550</v>
      </c>
      <c r="F34" s="18">
        <f t="shared" ref="F34:F45" si="5">D34*2.18</f>
        <v>1029.3115491816714</v>
      </c>
    </row>
    <row r="35" spans="2:6">
      <c r="B35" s="12" t="s">
        <v>20</v>
      </c>
      <c r="C35" s="13">
        <v>16304.301600000001</v>
      </c>
      <c r="D35" s="16">
        <f t="shared" si="4"/>
        <v>381.75329789974006</v>
      </c>
      <c r="E35" s="14">
        <v>301990</v>
      </c>
      <c r="F35" s="18">
        <f t="shared" si="5"/>
        <v>832.22218942143343</v>
      </c>
    </row>
    <row r="36" spans="2:6">
      <c r="B36" s="12" t="s">
        <v>21</v>
      </c>
      <c r="C36" s="13">
        <v>7522.6809000000003</v>
      </c>
      <c r="D36" s="16">
        <f t="shared" si="4"/>
        <v>176.13807160083354</v>
      </c>
      <c r="E36" s="14">
        <v>148060</v>
      </c>
      <c r="F36" s="18">
        <f t="shared" si="5"/>
        <v>383.98099608981715</v>
      </c>
    </row>
    <row r="37" spans="2:6">
      <c r="B37" s="12" t="s">
        <v>22</v>
      </c>
      <c r="C37" s="13">
        <v>2217.0115999999998</v>
      </c>
      <c r="D37" s="16">
        <f t="shared" si="4"/>
        <v>51.909705214357622</v>
      </c>
      <c r="E37" s="14">
        <v>44160</v>
      </c>
      <c r="F37" s="18">
        <f t="shared" si="5"/>
        <v>113.16315736729962</v>
      </c>
    </row>
    <row r="38" spans="2:6">
      <c r="B38" s="12" t="s">
        <v>23</v>
      </c>
      <c r="C38" s="13">
        <v>1529.6155000000001</v>
      </c>
      <c r="D38" s="16">
        <f t="shared" si="4"/>
        <v>35.81482825633941</v>
      </c>
      <c r="E38" s="14">
        <v>28640</v>
      </c>
      <c r="F38" s="18">
        <f t="shared" si="5"/>
        <v>78.076325598819921</v>
      </c>
    </row>
    <row r="39" spans="2:6">
      <c r="B39" s="12" t="s">
        <v>24</v>
      </c>
      <c r="C39" s="13">
        <v>765.20240000000001</v>
      </c>
      <c r="D39" s="16">
        <f t="shared" si="4"/>
        <v>17.916654569294526</v>
      </c>
      <c r="E39" s="14">
        <v>14800</v>
      </c>
      <c r="F39" s="18">
        <f t="shared" si="5"/>
        <v>39.058306961062065</v>
      </c>
    </row>
    <row r="40" spans="2:6">
      <c r="B40" s="12" t="s">
        <v>25</v>
      </c>
      <c r="C40" s="13">
        <v>423.8965</v>
      </c>
      <c r="D40" s="16">
        <f t="shared" si="4"/>
        <v>9.9252265330492389</v>
      </c>
      <c r="E40" s="14">
        <v>8470</v>
      </c>
      <c r="F40" s="18">
        <f t="shared" si="5"/>
        <v>21.636993842047342</v>
      </c>
    </row>
    <row r="41" spans="2:6">
      <c r="B41" s="12" t="s">
        <v>26</v>
      </c>
      <c r="C41" s="13">
        <v>211.6542</v>
      </c>
      <c r="D41" s="16">
        <f t="shared" si="4"/>
        <v>4.9557283008265234</v>
      </c>
      <c r="E41" s="14">
        <v>4480</v>
      </c>
      <c r="F41" s="18">
        <f t="shared" si="5"/>
        <v>10.803487695801822</v>
      </c>
    </row>
    <row r="42" spans="2:6">
      <c r="B42" s="12" t="s">
        <v>27</v>
      </c>
      <c r="C42" s="13">
        <v>506.83390000000003</v>
      </c>
      <c r="D42" s="16">
        <f t="shared" si="4"/>
        <v>11.867145098222856</v>
      </c>
      <c r="E42" s="14">
        <v>11210</v>
      </c>
      <c r="F42" s="18">
        <f t="shared" si="5"/>
        <v>25.870376314125828</v>
      </c>
    </row>
    <row r="43" spans="2:6">
      <c r="B43" s="12" t="s">
        <v>28</v>
      </c>
      <c r="C43" s="13">
        <v>2412.4605000000001</v>
      </c>
      <c r="D43" s="16">
        <f t="shared" si="4"/>
        <v>56.485998267344115</v>
      </c>
      <c r="E43" s="14">
        <v>55280</v>
      </c>
      <c r="F43" s="18">
        <f t="shared" si="5"/>
        <v>123.13947622281017</v>
      </c>
    </row>
    <row r="44" spans="2:6">
      <c r="B44" s="12" t="s">
        <v>29</v>
      </c>
      <c r="C44" s="13">
        <v>7410.5142999999998</v>
      </c>
      <c r="D44" s="16">
        <f t="shared" si="4"/>
        <v>173.51177269427987</v>
      </c>
      <c r="E44" s="14">
        <v>190800</v>
      </c>
      <c r="F44" s="18">
        <f t="shared" si="5"/>
        <v>378.25566447353015</v>
      </c>
    </row>
    <row r="45" spans="2:6">
      <c r="B45" s="12" t="s">
        <v>17</v>
      </c>
      <c r="C45" s="13">
        <f>SUM(C34:C44)</f>
        <v>59469.706700000002</v>
      </c>
      <c r="D45" s="15">
        <f>SUM(D33:D44)</f>
        <v>1722.2751832166521</v>
      </c>
      <c r="E45" s="14">
        <f>SUM(E33:E44)</f>
        <v>1533160</v>
      </c>
      <c r="F45" s="18">
        <f t="shared" si="5"/>
        <v>3754.559899412302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36318-AB01-4129-94D4-3F0B15535F04}">
  <dimension ref="A2:I45"/>
  <sheetViews>
    <sheetView topLeftCell="A13" workbookViewId="0">
      <selection activeCell="D33" sqref="D33:D45"/>
    </sheetView>
  </sheetViews>
  <sheetFormatPr defaultRowHeight="16.5"/>
  <cols>
    <col min="1" max="1" width="7.125" style="9" bestFit="1" customWidth="1"/>
    <col min="2" max="2" width="12.125" style="9" bestFit="1" customWidth="1"/>
    <col min="3" max="3" width="12.125" style="9" customWidth="1"/>
    <col min="4" max="4" width="11.125" style="9" bestFit="1" customWidth="1"/>
    <col min="5" max="5" width="12.375" style="9" bestFit="1" customWidth="1"/>
    <col min="6" max="6" width="26.125" style="19" bestFit="1" customWidth="1"/>
    <col min="8" max="8" width="5.25" bestFit="1" customWidth="1"/>
    <col min="9" max="9" width="17.25" bestFit="1" customWidth="1"/>
  </cols>
  <sheetData>
    <row r="2" spans="1:9" s="6" customFormat="1">
      <c r="A2" s="8" t="s">
        <v>4</v>
      </c>
      <c r="B2" s="1" t="s">
        <v>0</v>
      </c>
      <c r="C2" s="1" t="s">
        <v>66</v>
      </c>
      <c r="D2" s="2" t="s">
        <v>67</v>
      </c>
      <c r="E2" s="3" t="s">
        <v>70</v>
      </c>
      <c r="F2" s="17" t="s">
        <v>1</v>
      </c>
      <c r="H2" s="4"/>
      <c r="I2" s="5" t="s">
        <v>2</v>
      </c>
    </row>
    <row r="3" spans="1:9">
      <c r="B3" s="12" t="s">
        <v>30</v>
      </c>
      <c r="C3" s="13">
        <v>26764.346099999999</v>
      </c>
      <c r="D3" s="16">
        <f t="shared" ref="D3:D14" si="0">C3/42.709</f>
        <v>626.6675899693272</v>
      </c>
      <c r="E3" s="14">
        <v>753750</v>
      </c>
      <c r="F3" s="18">
        <f>D3*2.18</f>
        <v>1366.1353461331335</v>
      </c>
      <c r="H3" s="7" t="s">
        <v>3</v>
      </c>
      <c r="I3" s="7">
        <v>2.1800000000000002</v>
      </c>
    </row>
    <row r="4" spans="1:9">
      <c r="B4" s="12" t="s">
        <v>31</v>
      </c>
      <c r="C4" s="13">
        <v>28283.264200000001</v>
      </c>
      <c r="D4" s="16">
        <f t="shared" si="0"/>
        <v>662.23194642815326</v>
      </c>
      <c r="E4" s="14">
        <v>853210</v>
      </c>
      <c r="F4" s="18">
        <f t="shared" ref="F4:F15" si="1">D4*2.18</f>
        <v>1443.6656432133743</v>
      </c>
    </row>
    <row r="5" spans="1:9">
      <c r="B5" s="12" t="s">
        <v>32</v>
      </c>
      <c r="C5" s="13">
        <v>27361.727299999999</v>
      </c>
      <c r="D5" s="16">
        <f t="shared" si="0"/>
        <v>640.65483387576376</v>
      </c>
      <c r="E5" s="14">
        <v>810360</v>
      </c>
      <c r="F5" s="18">
        <f t="shared" si="1"/>
        <v>1396.627537849165</v>
      </c>
      <c r="H5" s="21" t="s">
        <v>72</v>
      </c>
      <c r="I5" s="21" t="s">
        <v>68</v>
      </c>
    </row>
    <row r="6" spans="1:9">
      <c r="B6" s="12" t="s">
        <v>33</v>
      </c>
      <c r="C6" s="13">
        <v>16499.682700000001</v>
      </c>
      <c r="D6" s="16">
        <f t="shared" si="0"/>
        <v>386.32800346531178</v>
      </c>
      <c r="E6" s="14">
        <v>488660</v>
      </c>
      <c r="F6" s="18">
        <f t="shared" si="1"/>
        <v>842.1950475543797</v>
      </c>
    </row>
    <row r="7" spans="1:9">
      <c r="B7" s="12" t="s">
        <v>34</v>
      </c>
      <c r="C7" s="13">
        <v>8040.3987999999999</v>
      </c>
      <c r="D7" s="16">
        <f t="shared" si="0"/>
        <v>188.26005759910089</v>
      </c>
      <c r="E7" s="14">
        <v>252100</v>
      </c>
      <c r="F7" s="18">
        <f t="shared" si="1"/>
        <v>410.40692556603994</v>
      </c>
    </row>
    <row r="8" spans="1:9">
      <c r="B8" s="12" t="s">
        <v>35</v>
      </c>
      <c r="C8" s="13">
        <v>2335.2260999999999</v>
      </c>
      <c r="D8" s="16">
        <f t="shared" si="0"/>
        <v>54.677611276311779</v>
      </c>
      <c r="E8" s="14">
        <v>63480</v>
      </c>
      <c r="F8" s="18">
        <f t="shared" si="1"/>
        <v>119.19719258235969</v>
      </c>
    </row>
    <row r="9" spans="1:9">
      <c r="B9" s="12" t="s">
        <v>36</v>
      </c>
      <c r="C9" s="13">
        <v>1526.7186999999999</v>
      </c>
      <c r="D9" s="16">
        <f t="shared" si="0"/>
        <v>35.74700180289868</v>
      </c>
      <c r="E9" s="14">
        <v>41610</v>
      </c>
      <c r="F9" s="18">
        <f t="shared" si="1"/>
        <v>77.928463930319126</v>
      </c>
    </row>
    <row r="10" spans="1:9">
      <c r="B10" s="12" t="s">
        <v>37</v>
      </c>
      <c r="C10" s="13">
        <v>981.54110000000003</v>
      </c>
      <c r="D10" s="16">
        <f t="shared" si="0"/>
        <v>22.982067011636889</v>
      </c>
      <c r="E10" s="14">
        <v>29040</v>
      </c>
      <c r="F10" s="18">
        <f t="shared" si="1"/>
        <v>50.100906085368422</v>
      </c>
    </row>
    <row r="11" spans="1:9">
      <c r="B11" s="12" t="s">
        <v>38</v>
      </c>
      <c r="C11" s="13">
        <v>1239.3567</v>
      </c>
      <c r="D11" s="16">
        <f t="shared" si="0"/>
        <v>29.018630733569037</v>
      </c>
      <c r="E11" s="14">
        <v>44910</v>
      </c>
      <c r="F11" s="18">
        <f t="shared" si="1"/>
        <v>63.260614999180504</v>
      </c>
    </row>
    <row r="12" spans="1:9">
      <c r="B12" s="12" t="s">
        <v>39</v>
      </c>
      <c r="C12" s="13">
        <v>2978.2381999999998</v>
      </c>
      <c r="D12" s="16">
        <f t="shared" si="0"/>
        <v>69.733269334332334</v>
      </c>
      <c r="E12" s="14">
        <v>118000</v>
      </c>
      <c r="F12" s="18">
        <f t="shared" si="1"/>
        <v>152.0185271488445</v>
      </c>
    </row>
    <row r="13" spans="1:9">
      <c r="B13" s="12" t="s">
        <v>40</v>
      </c>
      <c r="C13" s="13">
        <v>15754.6823</v>
      </c>
      <c r="D13" s="16">
        <f t="shared" si="0"/>
        <v>368.88436395139195</v>
      </c>
      <c r="E13" s="14">
        <v>652450</v>
      </c>
      <c r="F13" s="18">
        <f t="shared" si="1"/>
        <v>804.1679134140345</v>
      </c>
    </row>
    <row r="14" spans="1:9">
      <c r="B14" s="12" t="s">
        <v>41</v>
      </c>
      <c r="C14" s="13">
        <v>20223.284299999999</v>
      </c>
      <c r="D14" s="16">
        <f t="shared" si="0"/>
        <v>473.51341169308574</v>
      </c>
      <c r="E14" s="14">
        <v>831230</v>
      </c>
      <c r="F14" s="18">
        <f t="shared" si="1"/>
        <v>1032.259237490927</v>
      </c>
    </row>
    <row r="15" spans="1:9">
      <c r="B15" s="12" t="s">
        <v>17</v>
      </c>
      <c r="C15" s="13">
        <f>SUM(C3:C14)</f>
        <v>151988.46649999998</v>
      </c>
      <c r="D15" s="13">
        <f>SUM(D3:D14)</f>
        <v>3558.6987871408833</v>
      </c>
      <c r="E15" s="14">
        <f>SUM(E3:E14)</f>
        <v>4938800</v>
      </c>
      <c r="F15" s="18">
        <f t="shared" si="1"/>
        <v>7757.9633559671265</v>
      </c>
    </row>
    <row r="17" spans="1:6">
      <c r="A17" s="8" t="s">
        <v>69</v>
      </c>
      <c r="B17" s="1" t="s">
        <v>0</v>
      </c>
      <c r="C17" s="1" t="s">
        <v>66</v>
      </c>
      <c r="D17" s="2" t="s">
        <v>67</v>
      </c>
      <c r="E17" s="3" t="s">
        <v>70</v>
      </c>
      <c r="F17" s="17" t="s">
        <v>1</v>
      </c>
    </row>
    <row r="18" spans="1:6">
      <c r="B18" s="12" t="s">
        <v>30</v>
      </c>
      <c r="C18" s="13">
        <v>2647.6239</v>
      </c>
      <c r="D18" s="16">
        <f t="shared" ref="D18:D29" si="2">C18/42.709</f>
        <v>61.992177292842257</v>
      </c>
      <c r="E18" s="14">
        <v>103730</v>
      </c>
      <c r="F18" s="20">
        <f>D18*2.18</f>
        <v>135.14294649839613</v>
      </c>
    </row>
    <row r="19" spans="1:6">
      <c r="B19" s="12" t="s">
        <v>31</v>
      </c>
      <c r="C19" s="13">
        <v>4513.2867999999999</v>
      </c>
      <c r="D19" s="16">
        <f t="shared" si="2"/>
        <v>105.67530965370295</v>
      </c>
      <c r="E19" s="14">
        <v>165320</v>
      </c>
      <c r="F19" s="20">
        <f t="shared" ref="F19:F30" si="3">D19*2.18</f>
        <v>230.37217504507245</v>
      </c>
    </row>
    <row r="20" spans="1:6">
      <c r="B20" s="12" t="s">
        <v>32</v>
      </c>
      <c r="C20" s="13">
        <v>6808.1148000000003</v>
      </c>
      <c r="D20" s="16">
        <f t="shared" si="2"/>
        <v>159.40702896345033</v>
      </c>
      <c r="E20" s="14">
        <v>230800</v>
      </c>
      <c r="F20" s="20">
        <f t="shared" si="3"/>
        <v>347.50732314032172</v>
      </c>
    </row>
    <row r="21" spans="1:6">
      <c r="B21" s="12" t="s">
        <v>33</v>
      </c>
      <c r="C21" s="13">
        <v>1492.2193</v>
      </c>
      <c r="D21" s="16">
        <f t="shared" si="2"/>
        <v>34.939223582851383</v>
      </c>
      <c r="E21" s="14">
        <v>73360</v>
      </c>
      <c r="F21" s="20">
        <f t="shared" si="3"/>
        <v>76.167507410616025</v>
      </c>
    </row>
    <row r="22" spans="1:6">
      <c r="B22" s="12" t="s">
        <v>34</v>
      </c>
      <c r="C22" s="13">
        <v>169.2715</v>
      </c>
      <c r="D22" s="16">
        <f t="shared" si="2"/>
        <v>3.963368376688754</v>
      </c>
      <c r="E22" s="14">
        <v>34470</v>
      </c>
      <c r="F22" s="20">
        <f t="shared" si="3"/>
        <v>8.6401430611814849</v>
      </c>
    </row>
    <row r="23" spans="1:6">
      <c r="B23" s="12" t="s">
        <v>35</v>
      </c>
      <c r="C23" s="13">
        <v>254.7518</v>
      </c>
      <c r="D23" s="16">
        <f t="shared" si="2"/>
        <v>5.9648270856259797</v>
      </c>
      <c r="E23" s="14">
        <v>36090</v>
      </c>
      <c r="F23" s="20">
        <f t="shared" si="3"/>
        <v>13.003323046664637</v>
      </c>
    </row>
    <row r="24" spans="1:6">
      <c r="B24" s="12" t="s">
        <v>36</v>
      </c>
      <c r="C24" s="13">
        <v>127.2266</v>
      </c>
      <c r="D24" s="16">
        <f t="shared" si="2"/>
        <v>2.978917792502751</v>
      </c>
      <c r="E24" s="14">
        <v>32630</v>
      </c>
      <c r="F24" s="20">
        <f t="shared" si="3"/>
        <v>6.4940407876559973</v>
      </c>
    </row>
    <row r="25" spans="1:6">
      <c r="B25" s="12" t="s">
        <v>37</v>
      </c>
      <c r="C25" s="13">
        <v>512.10839999999996</v>
      </c>
      <c r="D25" s="16">
        <f t="shared" si="2"/>
        <v>11.990643658245332</v>
      </c>
      <c r="E25" s="14">
        <v>44320</v>
      </c>
      <c r="F25" s="20">
        <f t="shared" si="3"/>
        <v>26.139603174974827</v>
      </c>
    </row>
    <row r="26" spans="1:6">
      <c r="B26" s="12" t="s">
        <v>38</v>
      </c>
      <c r="C26" s="13">
        <v>427.36430000000001</v>
      </c>
      <c r="D26" s="16">
        <f t="shared" si="2"/>
        <v>10.006422533892154</v>
      </c>
      <c r="E26" s="14">
        <v>44660</v>
      </c>
      <c r="F26" s="20">
        <f t="shared" si="3"/>
        <v>21.814001123884896</v>
      </c>
    </row>
    <row r="27" spans="1:6">
      <c r="B27" s="12" t="s">
        <v>39</v>
      </c>
      <c r="C27" s="13"/>
      <c r="D27" s="16"/>
      <c r="E27" s="14">
        <v>29170</v>
      </c>
      <c r="F27" s="20"/>
    </row>
    <row r="28" spans="1:6">
      <c r="B28" s="12" t="s">
        <v>40</v>
      </c>
      <c r="C28" s="13">
        <v>1323.5640000000001</v>
      </c>
      <c r="D28" s="16">
        <f t="shared" si="2"/>
        <v>30.990283078508043</v>
      </c>
      <c r="E28" s="14">
        <v>83980</v>
      </c>
      <c r="F28" s="20">
        <f t="shared" si="3"/>
        <v>67.558817111147533</v>
      </c>
    </row>
    <row r="29" spans="1:6">
      <c r="B29" s="12" t="s">
        <v>41</v>
      </c>
      <c r="C29" s="13">
        <v>2650.8321000000001</v>
      </c>
      <c r="D29" s="16">
        <f t="shared" si="2"/>
        <v>62.067294949542251</v>
      </c>
      <c r="E29" s="14">
        <v>138120</v>
      </c>
      <c r="F29" s="20">
        <f t="shared" si="3"/>
        <v>135.30670299000212</v>
      </c>
    </row>
    <row r="30" spans="1:6">
      <c r="B30" s="12" t="s">
        <v>17</v>
      </c>
      <c r="C30" s="13">
        <f>SUM(C18:C29)</f>
        <v>20926.363499999999</v>
      </c>
      <c r="D30" s="13">
        <f>SUM(D18:D29)</f>
        <v>489.97549696785217</v>
      </c>
      <c r="E30" s="14">
        <f>SUM(E18:E29)</f>
        <v>1016650</v>
      </c>
      <c r="F30" s="20">
        <f t="shared" si="3"/>
        <v>1068.1465833899179</v>
      </c>
    </row>
    <row r="32" spans="1:6">
      <c r="A32" s="8" t="s">
        <v>71</v>
      </c>
      <c r="B32" s="1" t="s">
        <v>0</v>
      </c>
      <c r="C32" s="1" t="s">
        <v>66</v>
      </c>
      <c r="D32" s="2" t="s">
        <v>67</v>
      </c>
      <c r="E32" s="3" t="s">
        <v>70</v>
      </c>
      <c r="F32" s="17" t="s">
        <v>1</v>
      </c>
    </row>
    <row r="33" spans="2:6">
      <c r="B33" s="12" t="s">
        <v>30</v>
      </c>
      <c r="C33" s="13">
        <v>14086.944100000001</v>
      </c>
      <c r="D33" s="16">
        <f t="shared" ref="D33:D44" si="4">C33/42.709</f>
        <v>329.83549368985456</v>
      </c>
      <c r="E33" s="14">
        <v>369720</v>
      </c>
      <c r="F33" s="18">
        <f>D33*2.18</f>
        <v>719.04137624388295</v>
      </c>
    </row>
    <row r="34" spans="2:6">
      <c r="B34" s="12" t="s">
        <v>31</v>
      </c>
      <c r="C34" s="13">
        <v>15603.077300000001</v>
      </c>
      <c r="D34" s="16">
        <f t="shared" si="4"/>
        <v>365.33464375190238</v>
      </c>
      <c r="E34" s="14">
        <v>470690</v>
      </c>
      <c r="F34" s="18">
        <f t="shared" ref="F34:F45" si="5">D34*2.18</f>
        <v>796.42952337914721</v>
      </c>
    </row>
    <row r="35" spans="2:6">
      <c r="B35" s="12" t="s">
        <v>32</v>
      </c>
      <c r="C35" s="13">
        <v>14736.552299999999</v>
      </c>
      <c r="D35" s="16">
        <f t="shared" si="4"/>
        <v>345.04559460535245</v>
      </c>
      <c r="E35" s="14">
        <v>436440</v>
      </c>
      <c r="F35" s="18">
        <f t="shared" si="5"/>
        <v>752.19939623966843</v>
      </c>
    </row>
    <row r="36" spans="2:6">
      <c r="B36" s="12" t="s">
        <v>33</v>
      </c>
      <c r="C36" s="13">
        <v>7674.2709999999997</v>
      </c>
      <c r="D36" s="16">
        <f t="shared" si="4"/>
        <v>179.68744292772013</v>
      </c>
      <c r="E36" s="14">
        <v>227280</v>
      </c>
      <c r="F36" s="18">
        <f t="shared" si="5"/>
        <v>391.71862558242992</v>
      </c>
    </row>
    <row r="37" spans="2:6">
      <c r="B37" s="12" t="s">
        <v>34</v>
      </c>
      <c r="C37" s="13">
        <v>2073.5765000000001</v>
      </c>
      <c r="D37" s="16">
        <f t="shared" si="4"/>
        <v>48.551277248355149</v>
      </c>
      <c r="E37" s="14">
        <v>65010</v>
      </c>
      <c r="F37" s="18">
        <f t="shared" si="5"/>
        <v>105.84178440141423</v>
      </c>
    </row>
    <row r="38" spans="2:6">
      <c r="B38" s="12" t="s">
        <v>35</v>
      </c>
      <c r="C38" s="13">
        <v>679.33820000000003</v>
      </c>
      <c r="D38" s="16">
        <f t="shared" si="4"/>
        <v>15.906207122620524</v>
      </c>
      <c r="E38" s="14">
        <v>18460</v>
      </c>
      <c r="F38" s="18">
        <f t="shared" si="5"/>
        <v>34.675531527312742</v>
      </c>
    </row>
    <row r="39" spans="2:6">
      <c r="B39" s="12" t="s">
        <v>36</v>
      </c>
      <c r="C39" s="13">
        <v>848.17700000000002</v>
      </c>
      <c r="D39" s="16">
        <f t="shared" si="4"/>
        <v>19.85944414526212</v>
      </c>
      <c r="E39" s="14">
        <v>23110</v>
      </c>
      <c r="F39" s="18">
        <f t="shared" si="5"/>
        <v>43.293588236671425</v>
      </c>
    </row>
    <row r="40" spans="2:6">
      <c r="B40" s="12" t="s">
        <v>37</v>
      </c>
      <c r="C40" s="13">
        <v>682.81119999999999</v>
      </c>
      <c r="D40" s="16">
        <f t="shared" si="4"/>
        <v>15.987524877660444</v>
      </c>
      <c r="E40" s="14">
        <v>20200</v>
      </c>
      <c r="F40" s="18">
        <f t="shared" si="5"/>
        <v>34.852804233299771</v>
      </c>
    </row>
    <row r="41" spans="2:6">
      <c r="B41" s="12" t="s">
        <v>38</v>
      </c>
      <c r="C41" s="13">
        <v>598.31010000000003</v>
      </c>
      <c r="D41" s="16">
        <f t="shared" si="4"/>
        <v>14.008993420590508</v>
      </c>
      <c r="E41" s="14">
        <v>21680</v>
      </c>
      <c r="F41" s="18">
        <f t="shared" si="5"/>
        <v>30.539605656887311</v>
      </c>
    </row>
    <row r="42" spans="2:6">
      <c r="B42" s="12" t="s">
        <v>39</v>
      </c>
      <c r="C42" s="13">
        <v>1276.3878</v>
      </c>
      <c r="D42" s="16">
        <f t="shared" si="4"/>
        <v>29.885686857571002</v>
      </c>
      <c r="E42" s="14">
        <v>50570</v>
      </c>
      <c r="F42" s="18">
        <f t="shared" si="5"/>
        <v>65.150797349504785</v>
      </c>
    </row>
    <row r="43" spans="2:6">
      <c r="B43" s="12" t="s">
        <v>40</v>
      </c>
      <c r="C43" s="13">
        <v>8112.1670000000004</v>
      </c>
      <c r="D43" s="16">
        <f t="shared" si="4"/>
        <v>189.94045751480951</v>
      </c>
      <c r="E43" s="14">
        <v>335940</v>
      </c>
      <c r="F43" s="18">
        <f t="shared" si="5"/>
        <v>414.07019738228473</v>
      </c>
    </row>
    <row r="44" spans="2:6">
      <c r="B44" s="12" t="s">
        <v>41</v>
      </c>
      <c r="C44" s="13">
        <v>11672.2127</v>
      </c>
      <c r="D44" s="16">
        <f t="shared" si="4"/>
        <v>273.29632395982111</v>
      </c>
      <c r="E44" s="14">
        <v>479750</v>
      </c>
      <c r="F44" s="18">
        <f t="shared" si="5"/>
        <v>595.7859862324101</v>
      </c>
    </row>
    <row r="45" spans="2:6">
      <c r="B45" s="12" t="s">
        <v>17</v>
      </c>
      <c r="C45" s="13">
        <f>SUM(C33:C44)</f>
        <v>78043.825200000007</v>
      </c>
      <c r="D45" s="13">
        <f>SUM(D33:D44)</f>
        <v>1827.3390901215198</v>
      </c>
      <c r="E45" s="14">
        <f>SUM(E33:E44)</f>
        <v>2518850</v>
      </c>
      <c r="F45" s="18">
        <f t="shared" si="5"/>
        <v>3983.5992164649133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25F7B-D792-48A6-AFCC-643F552B2C89}">
  <dimension ref="A2:I45"/>
  <sheetViews>
    <sheetView topLeftCell="A16" workbookViewId="0">
      <selection activeCell="I29" sqref="I29:I30"/>
    </sheetView>
  </sheetViews>
  <sheetFormatPr defaultRowHeight="16.5"/>
  <cols>
    <col min="1" max="1" width="7.125" style="9" bestFit="1" customWidth="1"/>
    <col min="2" max="2" width="12.125" style="9" bestFit="1" customWidth="1"/>
    <col min="3" max="3" width="12.125" style="9" customWidth="1"/>
    <col min="4" max="4" width="11.125" style="9" bestFit="1" customWidth="1"/>
    <col min="5" max="5" width="12.375" style="9" bestFit="1" customWidth="1"/>
    <col min="6" max="6" width="26.125" style="19" bestFit="1" customWidth="1"/>
    <col min="9" max="9" width="17.25" bestFit="1" customWidth="1"/>
  </cols>
  <sheetData>
    <row r="2" spans="1:9" s="6" customFormat="1">
      <c r="A2" s="8" t="s">
        <v>4</v>
      </c>
      <c r="B2" s="1" t="s">
        <v>0</v>
      </c>
      <c r="C2" s="1" t="s">
        <v>66</v>
      </c>
      <c r="D2" s="2" t="s">
        <v>67</v>
      </c>
      <c r="E2" s="3" t="s">
        <v>70</v>
      </c>
      <c r="F2" s="17" t="s">
        <v>1</v>
      </c>
      <c r="H2" s="4"/>
      <c r="I2" s="5" t="s">
        <v>2</v>
      </c>
    </row>
    <row r="3" spans="1:9">
      <c r="B3" s="12" t="s">
        <v>42</v>
      </c>
      <c r="C3" s="13">
        <v>37451.0769</v>
      </c>
      <c r="D3" s="16">
        <f t="shared" ref="D3:D14" si="0">C3/42.709</f>
        <v>876.88957596759462</v>
      </c>
      <c r="E3" s="14">
        <v>1578040</v>
      </c>
      <c r="F3" s="18">
        <f>D3*2.18</f>
        <v>1911.6192756093565</v>
      </c>
      <c r="H3" s="7" t="s">
        <v>3</v>
      </c>
      <c r="I3" s="7">
        <v>2.1800000000000002</v>
      </c>
    </row>
    <row r="4" spans="1:9">
      <c r="B4" s="12" t="s">
        <v>43</v>
      </c>
      <c r="C4" s="13">
        <v>32610.690399999999</v>
      </c>
      <c r="D4" s="16">
        <f t="shared" si="0"/>
        <v>763.55546606101757</v>
      </c>
      <c r="E4" s="14">
        <v>1303390</v>
      </c>
      <c r="F4" s="18">
        <f t="shared" ref="F4:F15" si="1">D4*2.18</f>
        <v>1664.5509160130184</v>
      </c>
    </row>
    <row r="5" spans="1:9">
      <c r="B5" s="12" t="s">
        <v>44</v>
      </c>
      <c r="C5" s="13">
        <v>25546.669900000001</v>
      </c>
      <c r="D5" s="16">
        <f t="shared" si="0"/>
        <v>598.15659228733989</v>
      </c>
      <c r="E5" s="14">
        <v>1008550</v>
      </c>
      <c r="F5" s="18">
        <f t="shared" si="1"/>
        <v>1303.981371186401</v>
      </c>
      <c r="H5" s="21" t="s">
        <v>72</v>
      </c>
      <c r="I5" s="21" t="s">
        <v>68</v>
      </c>
    </row>
    <row r="6" spans="1:9">
      <c r="B6" s="12" t="s">
        <v>45</v>
      </c>
      <c r="C6" s="13">
        <v>14877.7593</v>
      </c>
      <c r="D6" s="16">
        <f t="shared" si="0"/>
        <v>348.35185323936406</v>
      </c>
      <c r="E6" s="14">
        <v>568720</v>
      </c>
      <c r="F6" s="18">
        <f t="shared" si="1"/>
        <v>759.40704006181375</v>
      </c>
    </row>
    <row r="7" spans="1:9">
      <c r="B7" s="12" t="s">
        <v>46</v>
      </c>
      <c r="C7" s="13">
        <v>9543.9925999999996</v>
      </c>
      <c r="D7" s="16">
        <f t="shared" si="0"/>
        <v>223.46560678077216</v>
      </c>
      <c r="E7" s="14">
        <v>301070</v>
      </c>
      <c r="F7" s="18">
        <f t="shared" si="1"/>
        <v>487.15502278208334</v>
      </c>
    </row>
    <row r="8" spans="1:9">
      <c r="B8" s="12" t="s">
        <v>47</v>
      </c>
      <c r="C8" s="13">
        <v>5303.2096000000001</v>
      </c>
      <c r="D8" s="16">
        <f t="shared" si="0"/>
        <v>124.17077430986443</v>
      </c>
      <c r="E8" s="14">
        <v>149280</v>
      </c>
      <c r="F8" s="18">
        <f t="shared" si="1"/>
        <v>270.69228799550444</v>
      </c>
    </row>
    <row r="9" spans="1:9">
      <c r="B9" s="12" t="s">
        <v>48</v>
      </c>
      <c r="C9" s="13">
        <v>1495.7464</v>
      </c>
      <c r="D9" s="16">
        <f t="shared" si="0"/>
        <v>35.021808049825559</v>
      </c>
      <c r="E9" s="14">
        <v>41640</v>
      </c>
      <c r="F9" s="18">
        <f t="shared" si="1"/>
        <v>76.347541548619731</v>
      </c>
    </row>
    <row r="10" spans="1:9">
      <c r="B10" s="12" t="s">
        <v>49</v>
      </c>
      <c r="C10" s="13">
        <v>1370.6274000000001</v>
      </c>
      <c r="D10" s="16">
        <f t="shared" si="0"/>
        <v>32.092238169940764</v>
      </c>
      <c r="E10" s="14">
        <v>39320</v>
      </c>
      <c r="F10" s="18">
        <f t="shared" si="1"/>
        <v>69.961079210470871</v>
      </c>
    </row>
    <row r="11" spans="1:9">
      <c r="B11" s="12" t="s">
        <v>50</v>
      </c>
      <c r="C11" s="13">
        <v>1191.1655000000001</v>
      </c>
      <c r="D11" s="16">
        <f t="shared" si="0"/>
        <v>27.89026902994685</v>
      </c>
      <c r="E11" s="14">
        <v>32610</v>
      </c>
      <c r="F11" s="18">
        <f t="shared" si="1"/>
        <v>60.800786485284135</v>
      </c>
    </row>
    <row r="12" spans="1:9">
      <c r="B12" s="12" t="s">
        <v>51</v>
      </c>
      <c r="C12" s="13">
        <v>1316.2308</v>
      </c>
      <c r="D12" s="16">
        <f t="shared" si="0"/>
        <v>30.818581563604859</v>
      </c>
      <c r="E12" s="14">
        <v>35810</v>
      </c>
      <c r="F12" s="18">
        <f t="shared" si="1"/>
        <v>67.184507808658594</v>
      </c>
    </row>
    <row r="13" spans="1:9">
      <c r="B13" s="12" t="s">
        <v>52</v>
      </c>
      <c r="C13" s="13">
        <v>18346.6109</v>
      </c>
      <c r="D13" s="16">
        <f t="shared" si="0"/>
        <v>429.57247652719565</v>
      </c>
      <c r="E13" s="14">
        <v>513260</v>
      </c>
      <c r="F13" s="18">
        <f t="shared" si="1"/>
        <v>936.46799882928656</v>
      </c>
    </row>
    <row r="14" spans="1:9">
      <c r="B14" s="12" t="s">
        <v>53</v>
      </c>
      <c r="C14" s="13">
        <v>22108.0173</v>
      </c>
      <c r="D14" s="16">
        <f t="shared" si="0"/>
        <v>517.64305649863024</v>
      </c>
      <c r="E14" s="14">
        <v>582260</v>
      </c>
      <c r="F14" s="18">
        <f t="shared" si="1"/>
        <v>1128.4618631670139</v>
      </c>
    </row>
    <row r="15" spans="1:9">
      <c r="B15" s="12" t="s">
        <v>17</v>
      </c>
      <c r="C15" s="13">
        <f>SUM(C3:C14)</f>
        <v>171161.79700000002</v>
      </c>
      <c r="D15" s="13">
        <f>SUM(D3:D14)</f>
        <v>4007.6282984850968</v>
      </c>
      <c r="E15" s="14">
        <f>SUM(E3:E14)</f>
        <v>6153950</v>
      </c>
      <c r="F15" s="18">
        <f t="shared" si="1"/>
        <v>8736.6296906975113</v>
      </c>
    </row>
    <row r="17" spans="1:6">
      <c r="A17" s="8" t="s">
        <v>69</v>
      </c>
      <c r="B17" s="1" t="s">
        <v>0</v>
      </c>
      <c r="C17" s="1" t="s">
        <v>66</v>
      </c>
      <c r="D17" s="2" t="s">
        <v>67</v>
      </c>
      <c r="E17" s="3" t="s">
        <v>70</v>
      </c>
      <c r="F17" s="17" t="s">
        <v>1</v>
      </c>
    </row>
    <row r="18" spans="1:6">
      <c r="B18" s="12" t="s">
        <v>42</v>
      </c>
      <c r="C18" s="13">
        <v>14749.5679</v>
      </c>
      <c r="D18" s="16">
        <f t="shared" ref="D18:D29" si="2">C18/42.709</f>
        <v>345.35034536046265</v>
      </c>
      <c r="E18" s="14">
        <v>650660</v>
      </c>
      <c r="F18" s="20">
        <f>D18*2.18</f>
        <v>752.86375288580859</v>
      </c>
    </row>
    <row r="19" spans="1:6">
      <c r="B19" s="12" t="s">
        <v>43</v>
      </c>
      <c r="C19" s="13">
        <v>6932.9813999999997</v>
      </c>
      <c r="D19" s="16">
        <f t="shared" si="2"/>
        <v>162.33068908192649</v>
      </c>
      <c r="E19" s="14">
        <v>306270</v>
      </c>
      <c r="F19" s="20">
        <f t="shared" ref="F19:F29" si="3">D19*2.18</f>
        <v>353.88090219859976</v>
      </c>
    </row>
    <row r="20" spans="1:6">
      <c r="B20" s="12" t="s">
        <v>44</v>
      </c>
      <c r="C20" s="13">
        <v>6740.8860000000004</v>
      </c>
      <c r="D20" s="16">
        <f t="shared" si="2"/>
        <v>157.83291577887564</v>
      </c>
      <c r="E20" s="14">
        <v>295290</v>
      </c>
      <c r="F20" s="20">
        <f t="shared" si="3"/>
        <v>344.07575639794891</v>
      </c>
    </row>
    <row r="21" spans="1:6">
      <c r="B21" s="12" t="s">
        <v>45</v>
      </c>
      <c r="C21" s="13">
        <v>5159.9165000000003</v>
      </c>
      <c r="D21" s="16">
        <f t="shared" si="2"/>
        <v>120.815671170011</v>
      </c>
      <c r="E21" s="14">
        <v>226410</v>
      </c>
      <c r="F21" s="20">
        <f t="shared" si="3"/>
        <v>263.378163150624</v>
      </c>
    </row>
    <row r="22" spans="1:6">
      <c r="B22" s="12" t="s">
        <v>46</v>
      </c>
      <c r="C22" s="13">
        <v>6976.1022000000003</v>
      </c>
      <c r="D22" s="16">
        <f t="shared" si="2"/>
        <v>163.34033107775878</v>
      </c>
      <c r="E22" s="14">
        <v>249240</v>
      </c>
      <c r="F22" s="20">
        <f t="shared" si="3"/>
        <v>356.08192174951415</v>
      </c>
    </row>
    <row r="23" spans="1:6">
      <c r="B23" s="12" t="s">
        <v>47</v>
      </c>
      <c r="C23" s="13">
        <v>1411.2791999999999</v>
      </c>
      <c r="D23" s="16">
        <f t="shared" si="2"/>
        <v>33.044070336463037</v>
      </c>
      <c r="E23" s="14">
        <v>68890</v>
      </c>
      <c r="F23" s="20">
        <f t="shared" si="3"/>
        <v>72.036073333489426</v>
      </c>
    </row>
    <row r="24" spans="1:6">
      <c r="B24" s="12" t="s">
        <v>48</v>
      </c>
      <c r="C24" s="13">
        <v>213.678</v>
      </c>
      <c r="D24" s="16">
        <f t="shared" si="2"/>
        <v>5.0031140977311566</v>
      </c>
      <c r="E24" s="14">
        <v>35120</v>
      </c>
      <c r="F24" s="20">
        <f t="shared" si="3"/>
        <v>10.906788733053922</v>
      </c>
    </row>
    <row r="25" spans="1:6">
      <c r="B25" s="12" t="s">
        <v>49</v>
      </c>
      <c r="C25" s="13">
        <v>1456.2916</v>
      </c>
      <c r="D25" s="16">
        <f t="shared" si="2"/>
        <v>34.098002762883702</v>
      </c>
      <c r="E25" s="14">
        <v>70950</v>
      </c>
      <c r="F25" s="20">
        <f t="shared" si="3"/>
        <v>74.333646023086473</v>
      </c>
    </row>
    <row r="26" spans="1:6">
      <c r="B26" s="12" t="s">
        <v>50</v>
      </c>
      <c r="C26" s="13">
        <v>212.7081</v>
      </c>
      <c r="D26" s="16">
        <f t="shared" si="2"/>
        <v>4.9804045985623633</v>
      </c>
      <c r="E26" s="14">
        <v>34990</v>
      </c>
      <c r="F26" s="20">
        <f t="shared" si="3"/>
        <v>10.857282024865953</v>
      </c>
    </row>
    <row r="27" spans="1:6">
      <c r="B27" s="12" t="s">
        <v>51</v>
      </c>
      <c r="C27" s="13">
        <v>721.8039</v>
      </c>
      <c r="D27" s="16">
        <f t="shared" si="2"/>
        <v>16.900510431056684</v>
      </c>
      <c r="E27" s="14">
        <v>48810</v>
      </c>
      <c r="F27" s="20">
        <f t="shared" si="3"/>
        <v>36.843112739703571</v>
      </c>
    </row>
    <row r="28" spans="1:6">
      <c r="B28" s="12" t="s">
        <v>52</v>
      </c>
      <c r="C28" s="13">
        <v>2590.6093999999998</v>
      </c>
      <c r="D28" s="16">
        <f t="shared" si="2"/>
        <v>60.65722447259359</v>
      </c>
      <c r="E28" s="14">
        <v>101690</v>
      </c>
      <c r="F28" s="20">
        <f t="shared" si="3"/>
        <v>132.23274935025404</v>
      </c>
    </row>
    <row r="29" spans="1:6">
      <c r="B29" s="12" t="s">
        <v>53</v>
      </c>
      <c r="C29" s="13">
        <v>4856.0963000000002</v>
      </c>
      <c r="D29" s="16">
        <f t="shared" si="2"/>
        <v>113.70194338429839</v>
      </c>
      <c r="E29" s="14">
        <v>157060</v>
      </c>
      <c r="F29" s="20">
        <f t="shared" si="3"/>
        <v>247.8702365777705</v>
      </c>
    </row>
    <row r="30" spans="1:6">
      <c r="B30" s="12" t="s">
        <v>17</v>
      </c>
      <c r="C30" s="13">
        <f>SUM(C18:C29)</f>
        <v>52021.920499999993</v>
      </c>
      <c r="D30" s="13">
        <f>SUM(D18:D29)</f>
        <v>1218.0552225526235</v>
      </c>
      <c r="E30" s="14">
        <f>SUM(E18:E29)</f>
        <v>2245380</v>
      </c>
      <c r="F30" s="20">
        <f>SUM(F18:F29)</f>
        <v>2655.3603851647194</v>
      </c>
    </row>
    <row r="32" spans="1:6">
      <c r="A32" s="8" t="s">
        <v>71</v>
      </c>
      <c r="B32" s="1" t="s">
        <v>0</v>
      </c>
      <c r="C32" s="1" t="s">
        <v>66</v>
      </c>
      <c r="D32" s="2" t="s">
        <v>67</v>
      </c>
      <c r="E32" s="3" t="s">
        <v>70</v>
      </c>
      <c r="F32" s="17" t="s">
        <v>1</v>
      </c>
    </row>
    <row r="33" spans="2:6">
      <c r="B33" s="12" t="s">
        <v>42</v>
      </c>
      <c r="C33" s="13">
        <v>21504.442599999998</v>
      </c>
      <c r="D33" s="16">
        <f t="shared" ref="D33:D44" si="4">C33/42.709</f>
        <v>503.51079631927689</v>
      </c>
      <c r="E33" s="14">
        <v>906110</v>
      </c>
      <c r="F33" s="18">
        <f>D33*2.18</f>
        <v>1097.6535359760237</v>
      </c>
    </row>
    <row r="34" spans="2:6">
      <c r="B34" s="12" t="s">
        <v>43</v>
      </c>
      <c r="C34" s="13">
        <v>19900.224399999999</v>
      </c>
      <c r="D34" s="16">
        <f t="shared" si="4"/>
        <v>465.94920040272535</v>
      </c>
      <c r="E34" s="14">
        <v>795380</v>
      </c>
      <c r="F34" s="18">
        <f t="shared" ref="F34:F45" si="5">D34*2.18</f>
        <v>1015.7692568779413</v>
      </c>
    </row>
    <row r="35" spans="2:6">
      <c r="B35" s="12" t="s">
        <v>44</v>
      </c>
      <c r="C35" s="13">
        <v>16487.262599999998</v>
      </c>
      <c r="D35" s="16">
        <f t="shared" si="4"/>
        <v>386.03719590718578</v>
      </c>
      <c r="E35" s="14">
        <v>650900</v>
      </c>
      <c r="F35" s="18">
        <f t="shared" si="5"/>
        <v>841.56108707766509</v>
      </c>
    </row>
    <row r="36" spans="2:6">
      <c r="B36" s="12" t="s">
        <v>45</v>
      </c>
      <c r="C36" s="13">
        <v>10448.830900000001</v>
      </c>
      <c r="D36" s="16">
        <f t="shared" si="4"/>
        <v>244.65173382659393</v>
      </c>
      <c r="E36" s="14">
        <v>399420</v>
      </c>
      <c r="F36" s="18">
        <f t="shared" si="5"/>
        <v>533.34077974197476</v>
      </c>
    </row>
    <row r="37" spans="2:6">
      <c r="B37" s="12" t="s">
        <v>46</v>
      </c>
      <c r="C37" s="13">
        <v>6719.3131000000003</v>
      </c>
      <c r="D37" s="16">
        <f t="shared" si="4"/>
        <v>157.32780210260131</v>
      </c>
      <c r="E37" s="14">
        <v>211960</v>
      </c>
      <c r="F37" s="18">
        <f t="shared" si="5"/>
        <v>342.97460858367089</v>
      </c>
    </row>
    <row r="38" spans="2:6">
      <c r="B38" s="12" t="s">
        <v>47</v>
      </c>
      <c r="C38" s="13">
        <v>3421.4256</v>
      </c>
      <c r="D38" s="16">
        <f t="shared" si="4"/>
        <v>80.110178182584463</v>
      </c>
      <c r="E38" s="14">
        <v>96310</v>
      </c>
      <c r="F38" s="18">
        <f t="shared" si="5"/>
        <v>174.64018843803413</v>
      </c>
    </row>
    <row r="39" spans="2:6">
      <c r="B39" s="12" t="s">
        <v>48</v>
      </c>
      <c r="C39" s="13">
        <v>897.44780000000003</v>
      </c>
      <c r="D39" s="16">
        <f t="shared" si="4"/>
        <v>21.013083893324591</v>
      </c>
      <c r="E39" s="14">
        <v>24980</v>
      </c>
      <c r="F39" s="18">
        <f t="shared" si="5"/>
        <v>45.808522887447609</v>
      </c>
    </row>
    <row r="40" spans="2:6">
      <c r="B40" s="12" t="s">
        <v>49</v>
      </c>
      <c r="C40" s="13">
        <v>556.81740000000002</v>
      </c>
      <c r="D40" s="16">
        <f t="shared" si="4"/>
        <v>13.037472195555971</v>
      </c>
      <c r="E40" s="14">
        <v>15970</v>
      </c>
      <c r="F40" s="18">
        <f t="shared" si="5"/>
        <v>28.421689386312018</v>
      </c>
    </row>
    <row r="41" spans="2:6">
      <c r="B41" s="12" t="s">
        <v>50</v>
      </c>
      <c r="C41" s="13">
        <v>595.58270000000005</v>
      </c>
      <c r="D41" s="16">
        <f t="shared" si="4"/>
        <v>13.945133344259991</v>
      </c>
      <c r="E41" s="14">
        <v>16300</v>
      </c>
      <c r="F41" s="18">
        <f t="shared" si="5"/>
        <v>30.400390690486784</v>
      </c>
    </row>
    <row r="42" spans="2:6">
      <c r="B42" s="12" t="s">
        <v>51</v>
      </c>
      <c r="C42" s="13">
        <v>551.96770000000004</v>
      </c>
      <c r="D42" s="16">
        <f t="shared" si="4"/>
        <v>12.923920016858274</v>
      </c>
      <c r="E42" s="14">
        <v>15010</v>
      </c>
      <c r="F42" s="18">
        <f t="shared" si="5"/>
        <v>28.174145636751039</v>
      </c>
    </row>
    <row r="43" spans="2:6">
      <c r="B43" s="12" t="s">
        <v>52</v>
      </c>
      <c r="C43" s="13">
        <v>6370.3509999999997</v>
      </c>
      <c r="D43" s="16">
        <f t="shared" si="4"/>
        <v>149.15710974267716</v>
      </c>
      <c r="E43" s="14">
        <v>178330</v>
      </c>
      <c r="F43" s="18">
        <f t="shared" si="5"/>
        <v>325.16249923903626</v>
      </c>
    </row>
    <row r="44" spans="2:6">
      <c r="B44" s="12" t="s">
        <v>53</v>
      </c>
      <c r="C44" s="13">
        <v>13929.328799999999</v>
      </c>
      <c r="D44" s="16">
        <f t="shared" si="4"/>
        <v>326.14504671146591</v>
      </c>
      <c r="E44" s="14">
        <v>366860</v>
      </c>
      <c r="F44" s="18">
        <f t="shared" si="5"/>
        <v>710.99620183099569</v>
      </c>
    </row>
    <row r="45" spans="2:6">
      <c r="B45" s="12" t="s">
        <v>17</v>
      </c>
      <c r="C45" s="13">
        <f>SUM(C33:C44)</f>
        <v>101382.99459999999</v>
      </c>
      <c r="D45" s="13">
        <f>SUM(D33:D44)</f>
        <v>2373.8086726451097</v>
      </c>
      <c r="E45" s="14">
        <f>SUM(E33:E44)</f>
        <v>3677530</v>
      </c>
      <c r="F45" s="18">
        <f t="shared" si="5"/>
        <v>5174.9029063663393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B895-CDCB-4756-964A-AAE889D9E6F8}">
  <dimension ref="A2:I45"/>
  <sheetViews>
    <sheetView topLeftCell="A22" workbookViewId="0">
      <selection sqref="A1:A1048576"/>
    </sheetView>
  </sheetViews>
  <sheetFormatPr defaultRowHeight="16.5"/>
  <cols>
    <col min="1" max="1" width="7.125" style="9" bestFit="1" customWidth="1"/>
    <col min="2" max="2" width="12.125" style="9" bestFit="1" customWidth="1"/>
    <col min="3" max="3" width="12.125" style="9" customWidth="1"/>
    <col min="4" max="4" width="12.125" style="9" bestFit="1" customWidth="1"/>
    <col min="5" max="5" width="12.5" style="9" bestFit="1" customWidth="1"/>
    <col min="6" max="6" width="26.25" style="19" bestFit="1" customWidth="1"/>
    <col min="9" max="9" width="17.25" bestFit="1" customWidth="1"/>
  </cols>
  <sheetData>
    <row r="2" spans="1:9" s="6" customFormat="1">
      <c r="A2" s="8" t="s">
        <v>4</v>
      </c>
      <c r="B2" s="1" t="s">
        <v>0</v>
      </c>
      <c r="C2" s="1" t="s">
        <v>66</v>
      </c>
      <c r="D2" s="2" t="s">
        <v>67</v>
      </c>
      <c r="E2" s="3" t="s">
        <v>70</v>
      </c>
      <c r="F2" s="17" t="s">
        <v>1</v>
      </c>
      <c r="H2" s="4"/>
      <c r="I2" s="5" t="s">
        <v>2</v>
      </c>
    </row>
    <row r="3" spans="1:9">
      <c r="B3" s="12" t="s">
        <v>54</v>
      </c>
      <c r="C3" s="13">
        <v>31107.968000000001</v>
      </c>
      <c r="D3" s="16">
        <f t="shared" ref="D3" si="0">C3/42.709</f>
        <v>728.37032007305243</v>
      </c>
      <c r="E3" s="22">
        <v>861500</v>
      </c>
      <c r="F3" s="18">
        <f>D3*2.18</f>
        <v>1587.8472977592544</v>
      </c>
      <c r="H3" s="7" t="s">
        <v>3</v>
      </c>
      <c r="I3" s="7">
        <v>2.1800000000000002</v>
      </c>
    </row>
    <row r="4" spans="1:9">
      <c r="B4" s="12" t="s">
        <v>55</v>
      </c>
      <c r="C4" s="13"/>
      <c r="D4" s="16"/>
      <c r="E4" s="14"/>
      <c r="F4" s="18"/>
    </row>
    <row r="5" spans="1:9">
      <c r="B5" s="12" t="s">
        <v>56</v>
      </c>
      <c r="C5" s="13"/>
      <c r="D5" s="16"/>
      <c r="E5" s="14"/>
      <c r="F5" s="18"/>
      <c r="H5" s="21" t="s">
        <v>72</v>
      </c>
      <c r="I5" s="21" t="s">
        <v>68</v>
      </c>
    </row>
    <row r="6" spans="1:9">
      <c r="B6" s="12" t="s">
        <v>57</v>
      </c>
      <c r="C6" s="13"/>
      <c r="D6" s="16"/>
      <c r="E6" s="14"/>
      <c r="F6" s="18"/>
    </row>
    <row r="7" spans="1:9">
      <c r="B7" s="12" t="s">
        <v>58</v>
      </c>
      <c r="C7" s="13"/>
      <c r="D7" s="16"/>
      <c r="E7" s="14"/>
      <c r="F7" s="18"/>
    </row>
    <row r="8" spans="1:9">
      <c r="B8" s="12" t="s">
        <v>59</v>
      </c>
      <c r="C8" s="13"/>
      <c r="D8" s="16"/>
      <c r="E8" s="14"/>
      <c r="F8" s="18"/>
    </row>
    <row r="9" spans="1:9">
      <c r="B9" s="12" t="s">
        <v>60</v>
      </c>
      <c r="C9" s="13"/>
      <c r="D9" s="16"/>
      <c r="E9" s="14"/>
      <c r="F9" s="18"/>
    </row>
    <row r="10" spans="1:9">
      <c r="B10" s="12" t="s">
        <v>61</v>
      </c>
      <c r="C10" s="13"/>
      <c r="D10" s="16"/>
      <c r="E10" s="14"/>
      <c r="F10" s="18"/>
    </row>
    <row r="11" spans="1:9">
      <c r="B11" s="12" t="s">
        <v>62</v>
      </c>
      <c r="C11" s="13"/>
      <c r="D11" s="16"/>
      <c r="E11" s="14"/>
      <c r="F11" s="18"/>
    </row>
    <row r="12" spans="1:9">
      <c r="B12" s="12" t="s">
        <v>63</v>
      </c>
      <c r="C12" s="13"/>
      <c r="D12" s="16"/>
      <c r="E12" s="14"/>
      <c r="F12" s="18"/>
    </row>
    <row r="13" spans="1:9">
      <c r="B13" s="12" t="s">
        <v>64</v>
      </c>
      <c r="C13" s="13"/>
      <c r="D13" s="16"/>
      <c r="E13" s="14"/>
      <c r="F13" s="18"/>
    </row>
    <row r="14" spans="1:9">
      <c r="B14" s="12" t="s">
        <v>65</v>
      </c>
      <c r="C14" s="13"/>
      <c r="D14" s="16"/>
      <c r="E14" s="14"/>
      <c r="F14" s="18"/>
    </row>
    <row r="15" spans="1:9">
      <c r="B15" s="12" t="s">
        <v>17</v>
      </c>
      <c r="C15" s="13">
        <f>SUM(C3:C14)</f>
        <v>31107.968000000001</v>
      </c>
      <c r="D15" s="13">
        <f>SUM(D3:D14)</f>
        <v>728.37032007305243</v>
      </c>
      <c r="E15" s="14">
        <f>SUM(E3:E14)</f>
        <v>861500</v>
      </c>
      <c r="F15" s="18">
        <f t="shared" ref="F15" si="1">D15*2.18</f>
        <v>1587.8472977592544</v>
      </c>
    </row>
    <row r="17" spans="1:6">
      <c r="A17" s="8" t="s">
        <v>69</v>
      </c>
      <c r="B17" s="1" t="s">
        <v>0</v>
      </c>
      <c r="C17" s="1" t="s">
        <v>66</v>
      </c>
      <c r="D17" s="2" t="s">
        <v>67</v>
      </c>
      <c r="E17" s="3" t="s">
        <v>70</v>
      </c>
      <c r="F17" s="17" t="s">
        <v>1</v>
      </c>
    </row>
    <row r="18" spans="1:6">
      <c r="B18" s="12" t="s">
        <v>54</v>
      </c>
      <c r="C18" s="13">
        <v>16083.031000000001</v>
      </c>
      <c r="D18" s="16">
        <f t="shared" ref="D18:D27" si="2">C18/42.709</f>
        <v>376.57240862581659</v>
      </c>
      <c r="E18" s="23">
        <v>474570</v>
      </c>
      <c r="F18" s="20">
        <f>D18*2.18</f>
        <v>820.92785080428018</v>
      </c>
    </row>
    <row r="19" spans="1:6">
      <c r="B19" s="12" t="s">
        <v>55</v>
      </c>
      <c r="C19" s="13">
        <v>8056.9129999999996</v>
      </c>
      <c r="D19" s="16">
        <f t="shared" si="2"/>
        <v>188.64672551452853</v>
      </c>
      <c r="E19" s="23">
        <v>267630</v>
      </c>
      <c r="F19" s="20">
        <f t="shared" ref="F19:F27" si="3">D19*2.18</f>
        <v>411.24986162167221</v>
      </c>
    </row>
    <row r="20" spans="1:6">
      <c r="B20" s="12" t="s">
        <v>56</v>
      </c>
      <c r="C20" s="13">
        <v>5344.8117000000002</v>
      </c>
      <c r="D20" s="16">
        <f t="shared" si="2"/>
        <v>125.14485705588986</v>
      </c>
      <c r="E20" s="23">
        <v>174960</v>
      </c>
      <c r="F20" s="20">
        <f t="shared" si="3"/>
        <v>272.81578838183992</v>
      </c>
    </row>
    <row r="21" spans="1:6">
      <c r="B21" s="12" t="s">
        <v>57</v>
      </c>
      <c r="C21" s="13">
        <v>5887.4880000000003</v>
      </c>
      <c r="D21" s="16">
        <f t="shared" si="2"/>
        <v>137.8512257369641</v>
      </c>
      <c r="E21" s="23">
        <v>193300</v>
      </c>
      <c r="F21" s="20">
        <f t="shared" si="3"/>
        <v>300.51567210658175</v>
      </c>
    </row>
    <row r="22" spans="1:6">
      <c r="B22" s="12" t="s">
        <v>58</v>
      </c>
      <c r="C22" s="13">
        <v>3381.8503999999998</v>
      </c>
      <c r="D22" s="16">
        <f t="shared" si="2"/>
        <v>79.183553817696492</v>
      </c>
      <c r="E22" s="23">
        <v>117110</v>
      </c>
      <c r="F22" s="20">
        <f t="shared" si="3"/>
        <v>172.62014732257836</v>
      </c>
    </row>
    <row r="23" spans="1:6">
      <c r="B23" s="12" t="s">
        <v>59</v>
      </c>
      <c r="C23" s="13">
        <v>683.9289</v>
      </c>
      <c r="D23" s="16">
        <f t="shared" si="2"/>
        <v>16.013695005736494</v>
      </c>
      <c r="E23" s="23">
        <v>46250</v>
      </c>
      <c r="F23" s="20">
        <f t="shared" si="3"/>
        <v>34.909855112505561</v>
      </c>
    </row>
    <row r="24" spans="1:6">
      <c r="B24" s="12" t="s">
        <v>60</v>
      </c>
      <c r="C24" s="13">
        <v>425.82339999999999</v>
      </c>
      <c r="D24" s="16">
        <f t="shared" si="2"/>
        <v>9.9703434873211734</v>
      </c>
      <c r="E24" s="23">
        <v>38760</v>
      </c>
      <c r="F24" s="20">
        <f t="shared" si="3"/>
        <v>21.735348802360161</v>
      </c>
    </row>
    <row r="25" spans="1:6">
      <c r="B25" s="12" t="s">
        <v>61</v>
      </c>
      <c r="C25" s="13">
        <v>2670.3535000000002</v>
      </c>
      <c r="D25" s="16">
        <f t="shared" si="2"/>
        <v>62.524374253670189</v>
      </c>
      <c r="E25" s="23">
        <v>101860</v>
      </c>
      <c r="F25" s="20">
        <f t="shared" si="3"/>
        <v>136.30313587300103</v>
      </c>
    </row>
    <row r="26" spans="1:6">
      <c r="B26" s="12" t="s">
        <v>62</v>
      </c>
      <c r="C26" s="13">
        <v>424.76</v>
      </c>
      <c r="D26" s="16">
        <f t="shared" si="2"/>
        <v>9.9454447540331063</v>
      </c>
      <c r="E26" s="23">
        <v>39300</v>
      </c>
      <c r="F26" s="20">
        <f t="shared" si="3"/>
        <v>21.681069563792175</v>
      </c>
    </row>
    <row r="27" spans="1:6">
      <c r="B27" s="12" t="s">
        <v>63</v>
      </c>
      <c r="C27" s="13">
        <v>340.2294</v>
      </c>
      <c r="D27" s="16">
        <f t="shared" si="2"/>
        <v>7.9662225760378371</v>
      </c>
      <c r="E27" s="23">
        <v>36940</v>
      </c>
      <c r="F27" s="20">
        <f t="shared" si="3"/>
        <v>17.366365215762485</v>
      </c>
    </row>
    <row r="28" spans="1:6">
      <c r="B28" s="12" t="s">
        <v>64</v>
      </c>
      <c r="C28" s="13"/>
      <c r="D28" s="16"/>
      <c r="E28" s="14"/>
      <c r="F28" s="20"/>
    </row>
    <row r="29" spans="1:6">
      <c r="B29" s="12" t="s">
        <v>65</v>
      </c>
      <c r="C29" s="13"/>
      <c r="D29" s="16"/>
      <c r="E29" s="14"/>
      <c r="F29" s="20"/>
    </row>
    <row r="30" spans="1:6">
      <c r="B30" s="12" t="s">
        <v>17</v>
      </c>
      <c r="C30" s="13">
        <f>SUM(C18:C29)</f>
        <v>43299.189299999998</v>
      </c>
      <c r="D30" s="13">
        <f>SUM(D18:D29)</f>
        <v>1013.8188508276944</v>
      </c>
      <c r="E30" s="14">
        <f>SUM(E18:E29)</f>
        <v>1490680</v>
      </c>
      <c r="F30" s="20">
        <f>SUM(F18:F29)</f>
        <v>2210.1250948043739</v>
      </c>
    </row>
    <row r="32" spans="1:6">
      <c r="A32" s="8" t="s">
        <v>71</v>
      </c>
      <c r="B32" s="1" t="s">
        <v>0</v>
      </c>
      <c r="C32" s="1" t="s">
        <v>66</v>
      </c>
      <c r="D32" s="2" t="s">
        <v>67</v>
      </c>
      <c r="E32" s="3" t="s">
        <v>70</v>
      </c>
      <c r="F32" s="17" t="s">
        <v>1</v>
      </c>
    </row>
    <row r="33" spans="2:6">
      <c r="B33" s="12" t="s">
        <v>54</v>
      </c>
      <c r="C33" s="13">
        <v>21103.788799999998</v>
      </c>
      <c r="D33" s="16">
        <f t="shared" ref="D33:D42" si="4">C33/42.709</f>
        <v>494.12978060830261</v>
      </c>
      <c r="E33" s="13">
        <v>556750</v>
      </c>
      <c r="F33" s="13">
        <f>D33*2.18</f>
        <v>1077.2029217260997</v>
      </c>
    </row>
    <row r="34" spans="2:6">
      <c r="B34" s="12" t="s">
        <v>55</v>
      </c>
      <c r="C34" s="13">
        <v>21868.763999999999</v>
      </c>
      <c r="D34" s="16">
        <f t="shared" si="4"/>
        <v>512.0411154557587</v>
      </c>
      <c r="E34" s="13">
        <v>652830</v>
      </c>
      <c r="F34" s="13">
        <f t="shared" ref="F34:F42" si="5">D34*2.18</f>
        <v>1116.249631693554</v>
      </c>
    </row>
    <row r="35" spans="2:6">
      <c r="B35" s="12" t="s">
        <v>56</v>
      </c>
      <c r="C35" s="13">
        <v>17317.189900000001</v>
      </c>
      <c r="D35" s="16">
        <f t="shared" si="4"/>
        <v>405.46933667376902</v>
      </c>
      <c r="E35" s="13">
        <v>479030</v>
      </c>
      <c r="F35" s="13">
        <f t="shared" si="5"/>
        <v>883.92315394881655</v>
      </c>
    </row>
    <row r="36" spans="2:6">
      <c r="B36" s="12" t="s">
        <v>57</v>
      </c>
      <c r="C36" s="13">
        <v>13837.745500000001</v>
      </c>
      <c r="D36" s="16">
        <f t="shared" si="4"/>
        <v>324.00069072092532</v>
      </c>
      <c r="E36" s="13">
        <v>390600</v>
      </c>
      <c r="F36" s="13">
        <f t="shared" si="5"/>
        <v>706.32150577161724</v>
      </c>
    </row>
    <row r="37" spans="2:6">
      <c r="B37" s="12" t="s">
        <v>58</v>
      </c>
      <c r="C37" s="13">
        <v>6378.4268000000002</v>
      </c>
      <c r="D37" s="16">
        <f t="shared" si="4"/>
        <v>149.34619869348381</v>
      </c>
      <c r="E37" s="13">
        <v>169750</v>
      </c>
      <c r="F37" s="13">
        <f t="shared" si="5"/>
        <v>325.57471315179475</v>
      </c>
    </row>
    <row r="38" spans="2:6">
      <c r="B38" s="12" t="s">
        <v>59</v>
      </c>
      <c r="C38" s="13">
        <v>1966.2958000000001</v>
      </c>
      <c r="D38" s="16">
        <f t="shared" si="4"/>
        <v>46.039378117024512</v>
      </c>
      <c r="E38" s="13">
        <v>55020</v>
      </c>
      <c r="F38" s="13">
        <f t="shared" si="5"/>
        <v>100.36584429511345</v>
      </c>
    </row>
    <row r="39" spans="2:6">
      <c r="B39" s="12" t="s">
        <v>60</v>
      </c>
      <c r="C39" s="13">
        <v>638.73509999999999</v>
      </c>
      <c r="D39" s="16">
        <f t="shared" si="4"/>
        <v>14.955515230981758</v>
      </c>
      <c r="E39" s="13">
        <v>17480</v>
      </c>
      <c r="F39" s="13">
        <f t="shared" si="5"/>
        <v>32.603023203540232</v>
      </c>
    </row>
    <row r="40" spans="2:6">
      <c r="B40" s="12" t="s">
        <v>61</v>
      </c>
      <c r="C40" s="13">
        <v>635.79840000000002</v>
      </c>
      <c r="D40" s="16">
        <f t="shared" si="4"/>
        <v>14.886754548221685</v>
      </c>
      <c r="E40" s="13">
        <v>17790</v>
      </c>
      <c r="F40" s="13">
        <f t="shared" si="5"/>
        <v>32.453124915123276</v>
      </c>
    </row>
    <row r="41" spans="2:6">
      <c r="B41" s="12" t="s">
        <v>62</v>
      </c>
      <c r="C41" s="13">
        <v>424.76</v>
      </c>
      <c r="D41" s="16">
        <f t="shared" si="4"/>
        <v>9.9454447540331063</v>
      </c>
      <c r="E41" s="13">
        <v>12190</v>
      </c>
      <c r="F41" s="13">
        <f t="shared" si="5"/>
        <v>21.681069563792175</v>
      </c>
    </row>
    <row r="42" spans="2:6">
      <c r="B42" s="12" t="s">
        <v>63</v>
      </c>
      <c r="C42" s="13">
        <v>467.81540000000001</v>
      </c>
      <c r="D42" s="16">
        <f t="shared" si="4"/>
        <v>10.953555456695309</v>
      </c>
      <c r="E42" s="13">
        <v>13510</v>
      </c>
      <c r="F42" s="13">
        <f t="shared" si="5"/>
        <v>23.878750895595775</v>
      </c>
    </row>
    <row r="43" spans="2:6">
      <c r="B43" s="12" t="s">
        <v>64</v>
      </c>
      <c r="C43" s="13"/>
      <c r="D43" s="16"/>
      <c r="E43" s="14"/>
      <c r="F43" s="13"/>
    </row>
    <row r="44" spans="2:6">
      <c r="B44" s="12" t="s">
        <v>65</v>
      </c>
      <c r="C44" s="13"/>
      <c r="D44" s="16"/>
      <c r="E44" s="14"/>
      <c r="F44" s="13"/>
    </row>
    <row r="45" spans="2:6">
      <c r="B45" s="12" t="s">
        <v>17</v>
      </c>
      <c r="C45" s="13">
        <f>SUM(C33:C44)</f>
        <v>84639.319700000022</v>
      </c>
      <c r="D45" s="13">
        <f>SUM(D33:D44)</f>
        <v>1981.7677702591959</v>
      </c>
      <c r="E45" s="14">
        <f>SUM(E33:E44)</f>
        <v>2364950</v>
      </c>
      <c r="F45" s="10">
        <f t="shared" ref="F45" si="6">D45*2.18</f>
        <v>4320.2537391650476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92958-8E69-42C0-ABC5-1CF1282EAA5A}">
  <dimension ref="A2:I45"/>
  <sheetViews>
    <sheetView topLeftCell="A7" workbookViewId="0">
      <selection activeCell="H17" sqref="H17"/>
    </sheetView>
  </sheetViews>
  <sheetFormatPr defaultRowHeight="16.5"/>
  <cols>
    <col min="1" max="1" width="7.125" style="9" bestFit="1" customWidth="1"/>
    <col min="2" max="2" width="12.125" style="9" bestFit="1" customWidth="1"/>
    <col min="3" max="3" width="12.125" style="9" customWidth="1"/>
    <col min="4" max="4" width="12.125" style="9" bestFit="1" customWidth="1"/>
    <col min="5" max="5" width="12.5" style="9" bestFit="1" customWidth="1"/>
    <col min="6" max="6" width="26.25" style="19" bestFit="1" customWidth="1"/>
    <col min="9" max="9" width="17.25" bestFit="1" customWidth="1"/>
  </cols>
  <sheetData>
    <row r="2" spans="1:9" s="6" customFormat="1">
      <c r="A2" s="8" t="s">
        <v>4</v>
      </c>
      <c r="B2" s="1" t="s">
        <v>0</v>
      </c>
      <c r="C2" s="1" t="s">
        <v>66</v>
      </c>
      <c r="D2" s="2" t="s">
        <v>67</v>
      </c>
      <c r="E2" s="3" t="s">
        <v>70</v>
      </c>
      <c r="F2" s="17" t="s">
        <v>1</v>
      </c>
      <c r="H2" s="4"/>
      <c r="I2" s="5" t="s">
        <v>2</v>
      </c>
    </row>
    <row r="3" spans="1:9">
      <c r="B3" s="12" t="s">
        <v>5</v>
      </c>
      <c r="C3" s="13"/>
      <c r="D3" s="16"/>
      <c r="E3" s="22"/>
      <c r="F3" s="18"/>
      <c r="H3" s="7" t="s">
        <v>3</v>
      </c>
      <c r="I3" s="7">
        <v>2.1800000000000002</v>
      </c>
    </row>
    <row r="4" spans="1:9">
      <c r="B4" s="12" t="s">
        <v>6</v>
      </c>
      <c r="C4" s="13"/>
      <c r="D4" s="16"/>
      <c r="E4" s="14"/>
      <c r="F4" s="18"/>
    </row>
    <row r="5" spans="1:9">
      <c r="B5" s="12" t="s">
        <v>7</v>
      </c>
      <c r="C5" s="13"/>
      <c r="D5" s="16"/>
      <c r="E5" s="14"/>
      <c r="F5" s="18"/>
      <c r="H5" s="21" t="s">
        <v>72</v>
      </c>
      <c r="I5" s="21" t="s">
        <v>68</v>
      </c>
    </row>
    <row r="6" spans="1:9">
      <c r="B6" s="12" t="s">
        <v>8</v>
      </c>
      <c r="C6" s="13"/>
      <c r="D6" s="16"/>
      <c r="E6" s="14"/>
      <c r="F6" s="18"/>
    </row>
    <row r="7" spans="1:9">
      <c r="B7" s="12" t="s">
        <v>9</v>
      </c>
      <c r="C7" s="13"/>
      <c r="D7" s="16"/>
      <c r="E7" s="14"/>
      <c r="F7" s="18"/>
    </row>
    <row r="8" spans="1:9">
      <c r="B8" s="12" t="s">
        <v>10</v>
      </c>
      <c r="C8" s="13"/>
      <c r="D8" s="16"/>
      <c r="E8" s="14"/>
      <c r="F8" s="18"/>
    </row>
    <row r="9" spans="1:9">
      <c r="B9" s="12" t="s">
        <v>11</v>
      </c>
      <c r="C9" s="13"/>
      <c r="D9" s="16"/>
      <c r="E9" s="14"/>
      <c r="F9" s="18"/>
    </row>
    <row r="10" spans="1:9">
      <c r="B10" s="12" t="s">
        <v>12</v>
      </c>
      <c r="C10" s="13"/>
      <c r="D10" s="16"/>
      <c r="E10" s="14"/>
      <c r="F10" s="18"/>
    </row>
    <row r="11" spans="1:9">
      <c r="B11" s="12" t="s">
        <v>13</v>
      </c>
      <c r="C11" s="13"/>
      <c r="D11" s="16"/>
      <c r="E11" s="14"/>
      <c r="F11" s="18"/>
    </row>
    <row r="12" spans="1:9">
      <c r="B12" s="12" t="s">
        <v>14</v>
      </c>
      <c r="C12" s="13"/>
      <c r="D12" s="16"/>
      <c r="E12" s="14"/>
      <c r="F12" s="18"/>
    </row>
    <row r="13" spans="1:9">
      <c r="B13" s="12" t="s">
        <v>15</v>
      </c>
      <c r="C13" s="13"/>
      <c r="D13" s="16"/>
      <c r="E13" s="14"/>
      <c r="F13" s="18"/>
    </row>
    <row r="14" spans="1:9">
      <c r="B14" s="12" t="s">
        <v>16</v>
      </c>
      <c r="C14" s="13"/>
      <c r="D14" s="16"/>
      <c r="E14" s="14"/>
      <c r="F14" s="18"/>
    </row>
    <row r="15" spans="1:9">
      <c r="B15" s="12" t="s">
        <v>17</v>
      </c>
      <c r="C15" s="13"/>
      <c r="D15" s="13"/>
      <c r="E15" s="14"/>
      <c r="F15" s="18"/>
    </row>
    <row r="17" spans="1:6">
      <c r="A17" s="8" t="s">
        <v>69</v>
      </c>
      <c r="B17" s="1" t="s">
        <v>0</v>
      </c>
      <c r="C17" s="1" t="s">
        <v>66</v>
      </c>
      <c r="D17" s="2" t="s">
        <v>67</v>
      </c>
      <c r="E17" s="3" t="s">
        <v>70</v>
      </c>
      <c r="F17" s="17" t="s">
        <v>1</v>
      </c>
    </row>
    <row r="18" spans="1:6">
      <c r="B18" s="12" t="s">
        <v>5</v>
      </c>
      <c r="C18" s="13"/>
      <c r="D18" s="16"/>
      <c r="E18" s="23"/>
      <c r="F18" s="20"/>
    </row>
    <row r="19" spans="1:6">
      <c r="B19" s="12" t="s">
        <v>6</v>
      </c>
      <c r="C19" s="13"/>
      <c r="D19" s="16"/>
      <c r="E19" s="23"/>
      <c r="F19" s="20"/>
    </row>
    <row r="20" spans="1:6">
      <c r="B20" s="12" t="s">
        <v>7</v>
      </c>
      <c r="C20" s="13"/>
      <c r="D20" s="16"/>
      <c r="E20" s="23"/>
      <c r="F20" s="20"/>
    </row>
    <row r="21" spans="1:6">
      <c r="B21" s="12" t="s">
        <v>8</v>
      </c>
      <c r="C21" s="13"/>
      <c r="D21" s="16"/>
      <c r="E21" s="23"/>
      <c r="F21" s="20"/>
    </row>
    <row r="22" spans="1:6">
      <c r="B22" s="12" t="s">
        <v>9</v>
      </c>
      <c r="C22" s="13"/>
      <c r="D22" s="16"/>
      <c r="E22" s="23"/>
      <c r="F22" s="20"/>
    </row>
    <row r="23" spans="1:6">
      <c r="B23" s="12" t="s">
        <v>10</v>
      </c>
      <c r="C23" s="13"/>
      <c r="D23" s="16"/>
      <c r="E23" s="23"/>
      <c r="F23" s="20"/>
    </row>
    <row r="24" spans="1:6">
      <c r="B24" s="12" t="s">
        <v>11</v>
      </c>
      <c r="C24" s="13"/>
      <c r="D24" s="16"/>
      <c r="E24" s="23"/>
      <c r="F24" s="20"/>
    </row>
    <row r="25" spans="1:6">
      <c r="B25" s="12" t="s">
        <v>12</v>
      </c>
      <c r="C25" s="13"/>
      <c r="D25" s="16"/>
      <c r="E25" s="23"/>
      <c r="F25" s="20"/>
    </row>
    <row r="26" spans="1:6">
      <c r="B26" s="12" t="s">
        <v>13</v>
      </c>
      <c r="C26" s="13"/>
      <c r="D26" s="16"/>
      <c r="E26" s="23"/>
      <c r="F26" s="20"/>
    </row>
    <row r="27" spans="1:6">
      <c r="B27" s="12" t="s">
        <v>14</v>
      </c>
      <c r="C27" s="13"/>
      <c r="D27" s="16"/>
      <c r="E27" s="23"/>
      <c r="F27" s="20"/>
    </row>
    <row r="28" spans="1:6">
      <c r="B28" s="12" t="s">
        <v>15</v>
      </c>
      <c r="C28" s="13"/>
      <c r="D28" s="16"/>
      <c r="E28" s="14"/>
      <c r="F28" s="20"/>
    </row>
    <row r="29" spans="1:6">
      <c r="B29" s="12" t="s">
        <v>16</v>
      </c>
      <c r="C29" s="13"/>
      <c r="D29" s="16"/>
      <c r="E29" s="14"/>
      <c r="F29" s="20"/>
    </row>
    <row r="30" spans="1:6">
      <c r="B30" s="12" t="s">
        <v>17</v>
      </c>
      <c r="C30" s="13"/>
      <c r="D30" s="13"/>
      <c r="E30" s="14"/>
      <c r="F30" s="20"/>
    </row>
    <row r="32" spans="1:6">
      <c r="A32" s="8" t="s">
        <v>71</v>
      </c>
      <c r="B32" s="1" t="s">
        <v>0</v>
      </c>
      <c r="C32" s="1" t="s">
        <v>66</v>
      </c>
      <c r="D32" s="2" t="s">
        <v>67</v>
      </c>
      <c r="E32" s="3" t="s">
        <v>70</v>
      </c>
      <c r="F32" s="17" t="s">
        <v>1</v>
      </c>
    </row>
    <row r="33" spans="2:6">
      <c r="B33" s="12" t="s">
        <v>5</v>
      </c>
      <c r="C33" s="13"/>
      <c r="D33" s="16"/>
      <c r="E33" s="13"/>
      <c r="F33" s="13"/>
    </row>
    <row r="34" spans="2:6">
      <c r="B34" s="12" t="s">
        <v>6</v>
      </c>
      <c r="C34" s="13"/>
      <c r="D34" s="16"/>
      <c r="E34" s="13"/>
      <c r="F34" s="13"/>
    </row>
    <row r="35" spans="2:6">
      <c r="B35" s="12" t="s">
        <v>7</v>
      </c>
      <c r="C35" s="13"/>
      <c r="D35" s="16"/>
      <c r="E35" s="13"/>
      <c r="F35" s="13"/>
    </row>
    <row r="36" spans="2:6">
      <c r="B36" s="12" t="s">
        <v>8</v>
      </c>
      <c r="C36" s="13"/>
      <c r="D36" s="16"/>
      <c r="E36" s="13"/>
      <c r="F36" s="13"/>
    </row>
    <row r="37" spans="2:6">
      <c r="B37" s="12" t="s">
        <v>9</v>
      </c>
      <c r="C37" s="13"/>
      <c r="D37" s="16"/>
      <c r="E37" s="13"/>
      <c r="F37" s="13"/>
    </row>
    <row r="38" spans="2:6">
      <c r="B38" s="12" t="s">
        <v>10</v>
      </c>
      <c r="C38" s="13"/>
      <c r="D38" s="16"/>
      <c r="E38" s="13"/>
      <c r="F38" s="13"/>
    </row>
    <row r="39" spans="2:6">
      <c r="B39" s="12" t="s">
        <v>11</v>
      </c>
      <c r="C39" s="13"/>
      <c r="D39" s="16"/>
      <c r="E39" s="13"/>
      <c r="F39" s="13"/>
    </row>
    <row r="40" spans="2:6">
      <c r="B40" s="12" t="s">
        <v>12</v>
      </c>
      <c r="C40" s="13"/>
      <c r="D40" s="16"/>
      <c r="E40" s="13"/>
      <c r="F40" s="13"/>
    </row>
    <row r="41" spans="2:6">
      <c r="B41" s="12" t="s">
        <v>13</v>
      </c>
      <c r="C41" s="13"/>
      <c r="D41" s="16"/>
      <c r="E41" s="13"/>
      <c r="F41" s="13"/>
    </row>
    <row r="42" spans="2:6">
      <c r="B42" s="12" t="s">
        <v>14</v>
      </c>
      <c r="C42" s="13"/>
      <c r="D42" s="16"/>
      <c r="E42" s="13"/>
      <c r="F42" s="13"/>
    </row>
    <row r="43" spans="2:6">
      <c r="B43" s="12" t="s">
        <v>15</v>
      </c>
      <c r="C43" s="13"/>
      <c r="D43" s="16"/>
      <c r="E43" s="14"/>
      <c r="F43" s="13"/>
    </row>
    <row r="44" spans="2:6">
      <c r="B44" s="12" t="s">
        <v>16</v>
      </c>
      <c r="C44" s="13"/>
      <c r="D44" s="16"/>
      <c r="E44" s="14"/>
      <c r="F44" s="13"/>
    </row>
    <row r="45" spans="2:6">
      <c r="B45" s="12" t="s">
        <v>17</v>
      </c>
      <c r="C45" s="13"/>
      <c r="D45" s="13"/>
      <c r="E45" s="14"/>
      <c r="F45" s="10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2021년</vt:lpstr>
      <vt:lpstr>2022년</vt:lpstr>
      <vt:lpstr>2023년</vt:lpstr>
      <vt:lpstr>2024년</vt:lpstr>
      <vt:lpstr>2025년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2024-12-02T04:20:00Z</dcterms:created>
  <dcterms:modified xsi:type="dcterms:W3CDTF">2024-12-02T07:50:42Z</dcterms:modified>
</cp:coreProperties>
</file>